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12780"/>
  </bookViews>
  <sheets>
    <sheet name="Zeitplan" sheetId="1" r:id="rId1"/>
    <sheet name="Stempelkarte" sheetId="2" r:id="rId2"/>
    <sheet name="Zeitplan Druckversion" sheetId="3" r:id="rId3"/>
  </sheets>
  <definedNames>
    <definedName name="_xlnm.Print_Area" localSheetId="0">Zeitplan!$B$1:$J$67</definedName>
  </definedNames>
  <calcPr calcId="145621"/>
</workbook>
</file>

<file path=xl/calcChain.xml><?xml version="1.0" encoding="utf-8"?>
<calcChain xmlns="http://schemas.openxmlformats.org/spreadsheetml/2006/main">
  <c r="B3" i="3" l="1"/>
  <c r="I25" i="1"/>
  <c r="I25" i="3"/>
  <c r="C25" i="3"/>
  <c r="B2" i="3"/>
  <c r="J2" i="3"/>
  <c r="J11" i="3"/>
  <c r="J13" i="3"/>
  <c r="J18" i="3"/>
  <c r="J20" i="3"/>
  <c r="J22" i="3"/>
  <c r="J23" i="3"/>
  <c r="J14" i="3"/>
  <c r="J21" i="3"/>
  <c r="J4" i="3"/>
  <c r="J5" i="3"/>
  <c r="J7" i="3"/>
  <c r="J8" i="3"/>
  <c r="J3" i="3"/>
  <c r="I14" i="3"/>
  <c r="I15" i="3"/>
  <c r="I16" i="3"/>
  <c r="I17" i="3"/>
  <c r="I18" i="3"/>
  <c r="I19" i="3"/>
  <c r="I20" i="3"/>
  <c r="I21" i="3"/>
  <c r="I22" i="3"/>
  <c r="I23" i="3"/>
  <c r="I13" i="3"/>
  <c r="I3" i="3"/>
  <c r="I4" i="3"/>
  <c r="I5" i="3"/>
  <c r="I6" i="3"/>
  <c r="I7" i="3"/>
  <c r="I8" i="3"/>
  <c r="I9" i="3"/>
  <c r="I10" i="3"/>
  <c r="I11" i="3"/>
  <c r="I12" i="3"/>
  <c r="I2" i="3"/>
  <c r="H14" i="3"/>
  <c r="H15" i="3"/>
  <c r="H16" i="3"/>
  <c r="H17" i="3"/>
  <c r="H18" i="3"/>
  <c r="H19" i="3"/>
  <c r="H20" i="3"/>
  <c r="H21" i="3"/>
  <c r="H22" i="3"/>
  <c r="H23" i="3"/>
  <c r="H13" i="3"/>
  <c r="H3" i="3"/>
  <c r="H4" i="3"/>
  <c r="H5" i="3"/>
  <c r="H6" i="3"/>
  <c r="H7" i="3"/>
  <c r="H8" i="3"/>
  <c r="H9" i="3"/>
  <c r="H10" i="3"/>
  <c r="H11" i="3"/>
  <c r="H12" i="3"/>
  <c r="H2" i="3"/>
  <c r="G14" i="3"/>
  <c r="G15" i="3"/>
  <c r="G16" i="3"/>
  <c r="G17" i="3"/>
  <c r="G18" i="3"/>
  <c r="G19" i="3"/>
  <c r="G20" i="3"/>
  <c r="G21" i="3"/>
  <c r="G22" i="3"/>
  <c r="G23" i="3"/>
  <c r="G13" i="3"/>
  <c r="G3" i="3"/>
  <c r="G4" i="3"/>
  <c r="G5" i="3"/>
  <c r="G6" i="3"/>
  <c r="G7" i="3"/>
  <c r="G8" i="3"/>
  <c r="G9" i="3"/>
  <c r="G10" i="3"/>
  <c r="G11" i="3"/>
  <c r="G12" i="3"/>
  <c r="G2" i="3"/>
  <c r="F14" i="3"/>
  <c r="F15" i="3"/>
  <c r="F16" i="3"/>
  <c r="F17" i="3"/>
  <c r="F18" i="3"/>
  <c r="F19" i="3"/>
  <c r="F20" i="3"/>
  <c r="F21" i="3"/>
  <c r="F22" i="3"/>
  <c r="F23" i="3"/>
  <c r="F24" i="3"/>
  <c r="F13" i="3"/>
  <c r="F3" i="3"/>
  <c r="F4" i="3"/>
  <c r="F5" i="3"/>
  <c r="F6" i="3"/>
  <c r="F7" i="3"/>
  <c r="F8" i="3"/>
  <c r="F9" i="3"/>
  <c r="F10" i="3"/>
  <c r="F11" i="3"/>
  <c r="F12" i="3"/>
  <c r="F2" i="3"/>
  <c r="E2" i="1"/>
  <c r="E2" i="3"/>
  <c r="D2" i="3"/>
  <c r="C24" i="3"/>
  <c r="C22" i="3"/>
  <c r="C23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A3" i="1"/>
  <c r="A4" i="1"/>
  <c r="A5" i="1"/>
  <c r="A6" i="1"/>
  <c r="A7" i="1"/>
  <c r="A8" i="1"/>
  <c r="A9" i="1"/>
  <c r="A10" i="1"/>
  <c r="A11" i="1"/>
  <c r="A12" i="1"/>
  <c r="A13" i="1"/>
  <c r="A14" i="1"/>
  <c r="A14" i="3"/>
  <c r="A15" i="1"/>
  <c r="A15" i="3"/>
  <c r="A16" i="1"/>
  <c r="A16" i="3"/>
  <c r="A17" i="1"/>
  <c r="A17" i="3"/>
  <c r="A18" i="1"/>
  <c r="A18" i="3"/>
  <c r="A19" i="1"/>
  <c r="A19" i="3"/>
  <c r="A20" i="1"/>
  <c r="A20" i="3"/>
  <c r="A21" i="1"/>
  <c r="A21" i="3"/>
  <c r="A22" i="1"/>
  <c r="A22" i="3"/>
  <c r="A23" i="1"/>
  <c r="A23" i="3"/>
  <c r="A24" i="1"/>
  <c r="A24" i="3"/>
  <c r="A13" i="3"/>
  <c r="A3" i="3"/>
  <c r="A4" i="3"/>
  <c r="A5" i="3"/>
  <c r="A6" i="3"/>
  <c r="A7" i="3"/>
  <c r="A8" i="3"/>
  <c r="A9" i="3"/>
  <c r="A10" i="3"/>
  <c r="A11" i="3"/>
  <c r="A12" i="3"/>
  <c r="A2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" i="2"/>
  <c r="C4" i="2"/>
  <c r="C2" i="2"/>
  <c r="B74" i="2"/>
  <c r="B71" i="2"/>
  <c r="B68" i="2"/>
  <c r="B47" i="2"/>
  <c r="B44" i="2"/>
  <c r="B41" i="2"/>
  <c r="B38" i="2"/>
  <c r="B35" i="2"/>
  <c r="B31" i="2"/>
  <c r="B28" i="2"/>
  <c r="B25" i="2"/>
  <c r="B22" i="2"/>
  <c r="B19" i="2"/>
  <c r="B14" i="2"/>
  <c r="B11" i="2"/>
  <c r="B8" i="2"/>
  <c r="B5" i="2"/>
  <c r="B64" i="2"/>
  <c r="B61" i="2"/>
  <c r="B58" i="2"/>
  <c r="B55" i="2"/>
  <c r="B52" i="2"/>
  <c r="C25" i="1"/>
  <c r="D3" i="1"/>
  <c r="E3" i="1"/>
  <c r="A5" i="2"/>
  <c r="A8" i="2"/>
  <c r="A11" i="2"/>
  <c r="A14" i="2"/>
  <c r="A19" i="2"/>
  <c r="A22" i="2"/>
  <c r="A25" i="2"/>
  <c r="A28" i="2"/>
  <c r="A31" i="2"/>
  <c r="A35" i="2"/>
  <c r="A38" i="2"/>
  <c r="A41" i="2"/>
  <c r="A44" i="2"/>
  <c r="A47" i="2"/>
  <c r="A52" i="2"/>
  <c r="A55" i="2"/>
  <c r="A58" i="2"/>
  <c r="A61" i="2"/>
  <c r="A64" i="2"/>
  <c r="A68" i="2"/>
  <c r="A71" i="2"/>
  <c r="A74" i="2"/>
  <c r="E3" i="3"/>
  <c r="C7" i="2"/>
  <c r="D4" i="1"/>
  <c r="D3" i="3"/>
  <c r="C5" i="2"/>
  <c r="C8" i="2"/>
  <c r="D4" i="3"/>
  <c r="E4" i="1"/>
  <c r="E4" i="3"/>
  <c r="C10" i="2"/>
  <c r="D5" i="1"/>
  <c r="D5" i="3"/>
  <c r="C11" i="2"/>
  <c r="E5" i="1"/>
  <c r="C13" i="2"/>
  <c r="E5" i="3"/>
  <c r="D6" i="1"/>
  <c r="C14" i="2"/>
  <c r="D6" i="3"/>
  <c r="E6" i="1"/>
  <c r="E6" i="3"/>
  <c r="C16" i="2"/>
  <c r="D7" i="1"/>
  <c r="D7" i="3"/>
  <c r="C19" i="2"/>
  <c r="E7" i="1"/>
  <c r="C21" i="2"/>
  <c r="E7" i="3"/>
  <c r="D8" i="1"/>
  <c r="D8" i="3"/>
  <c r="C22" i="2"/>
  <c r="E8" i="1"/>
  <c r="E8" i="3"/>
  <c r="C24" i="2"/>
  <c r="D9" i="1"/>
  <c r="C25" i="2"/>
  <c r="D9" i="3"/>
  <c r="E9" i="1"/>
  <c r="C27" i="2"/>
  <c r="E9" i="3"/>
  <c r="D10" i="1"/>
  <c r="D10" i="3"/>
  <c r="C28" i="2"/>
  <c r="E10" i="1"/>
  <c r="E10" i="3"/>
  <c r="C30" i="2"/>
  <c r="D11" i="1"/>
  <c r="D11" i="3"/>
  <c r="C31" i="2"/>
  <c r="E11" i="1"/>
  <c r="C33" i="2"/>
  <c r="E11" i="3"/>
  <c r="D12" i="1"/>
  <c r="D12" i="3"/>
  <c r="C35" i="2"/>
  <c r="E12" i="1"/>
  <c r="E12" i="3"/>
  <c r="C37" i="2"/>
  <c r="D13" i="1"/>
  <c r="C38" i="2"/>
  <c r="D13" i="3"/>
  <c r="E13" i="1"/>
  <c r="E13" i="3"/>
  <c r="C40" i="2"/>
  <c r="D14" i="1"/>
  <c r="D14" i="3"/>
  <c r="C41" i="2"/>
  <c r="E14" i="1"/>
  <c r="C43" i="2"/>
  <c r="E14" i="3"/>
  <c r="D15" i="1"/>
  <c r="D15" i="3"/>
  <c r="C44" i="2"/>
  <c r="E15" i="1"/>
  <c r="C46" i="2"/>
  <c r="E15" i="3"/>
  <c r="D16" i="1"/>
  <c r="C47" i="2"/>
  <c r="D16" i="3"/>
  <c r="E16" i="1"/>
  <c r="E16" i="3"/>
  <c r="C49" i="2"/>
  <c r="D17" i="1"/>
  <c r="C52" i="2"/>
  <c r="D17" i="3"/>
  <c r="E17" i="1"/>
  <c r="E17" i="3"/>
  <c r="C54" i="2"/>
  <c r="D18" i="1"/>
  <c r="D18" i="3"/>
  <c r="C55" i="2"/>
  <c r="E18" i="1"/>
  <c r="C57" i="2"/>
  <c r="E18" i="3"/>
  <c r="D19" i="1"/>
  <c r="D19" i="3"/>
  <c r="C58" i="2"/>
  <c r="E19" i="1"/>
  <c r="C60" i="2"/>
  <c r="E19" i="3"/>
  <c r="D20" i="1"/>
  <c r="C61" i="2"/>
  <c r="D20" i="3"/>
  <c r="E20" i="1"/>
  <c r="E20" i="3"/>
  <c r="C63" i="2"/>
  <c r="D21" i="1"/>
  <c r="C64" i="2"/>
  <c r="D21" i="3"/>
  <c r="E21" i="1"/>
  <c r="E21" i="3"/>
  <c r="C66" i="2"/>
  <c r="D22" i="1"/>
  <c r="D22" i="3"/>
  <c r="C68" i="2"/>
  <c r="E22" i="1"/>
  <c r="C70" i="2"/>
  <c r="E22" i="3"/>
  <c r="D23" i="1"/>
  <c r="D23" i="3"/>
  <c r="C71" i="2"/>
  <c r="E23" i="1"/>
  <c r="E23" i="3"/>
  <c r="C73" i="2"/>
  <c r="D24" i="1"/>
  <c r="C74" i="2"/>
  <c r="D24" i="3"/>
</calcChain>
</file>

<file path=xl/sharedStrings.xml><?xml version="1.0" encoding="utf-8"?>
<sst xmlns="http://schemas.openxmlformats.org/spreadsheetml/2006/main" count="177" uniqueCount="96">
  <si>
    <t>Bezirk</t>
  </si>
  <si>
    <t>Lokal</t>
  </si>
  <si>
    <t>Dauer</t>
  </si>
  <si>
    <t>Von</t>
  </si>
  <si>
    <t>Bis</t>
  </si>
  <si>
    <t>Station Von</t>
  </si>
  <si>
    <t>Linie</t>
  </si>
  <si>
    <t>Station Nach</t>
  </si>
  <si>
    <t>Transfer</t>
  </si>
  <si>
    <t>Bemerkungen</t>
  </si>
  <si>
    <t>Kagraner Platz</t>
  </si>
  <si>
    <t>zu Fuss</t>
  </si>
  <si>
    <t>Florianigasse</t>
  </si>
  <si>
    <t>Margaretenstraße</t>
  </si>
  <si>
    <t>XXXXX</t>
  </si>
  <si>
    <t>Summe Lokalzeit</t>
  </si>
  <si>
    <t>Summe Transferzeit</t>
  </si>
  <si>
    <t>#</t>
  </si>
  <si>
    <t>SOLL</t>
  </si>
  <si>
    <t>IST</t>
  </si>
  <si>
    <t>Bier / Preis</t>
  </si>
  <si>
    <t>WC</t>
  </si>
  <si>
    <t>Schwedenplatz</t>
  </si>
  <si>
    <t>---</t>
  </si>
  <si>
    <t>Maurer Hauptplatz</t>
  </si>
  <si>
    <t>60, U4, U1</t>
  </si>
  <si>
    <t>Cafe Liane
Donaufelderstr. 222
1220 Wien</t>
  </si>
  <si>
    <t>Saikogasse</t>
  </si>
  <si>
    <t>Floridsdorf</t>
  </si>
  <si>
    <t>Jägerstraße</t>
  </si>
  <si>
    <t>U6</t>
  </si>
  <si>
    <t>Cafe Baby
Adalbert-Stifter-Str. 23-31
1200 Wien</t>
  </si>
  <si>
    <t xml:space="preserve">vorne aussteigen: Leipziger Platz, rechts Burghardtg. </t>
  </si>
  <si>
    <t>Dietmayrgasse</t>
  </si>
  <si>
    <t>37A</t>
  </si>
  <si>
    <t>Glatzgasse</t>
  </si>
  <si>
    <t>Cafe Happy
Martinstraße 95
1180 Wien</t>
  </si>
  <si>
    <t>Döblinger Hauptstr.</t>
  </si>
  <si>
    <t>zu Fuß</t>
  </si>
  <si>
    <t>Martinstraße</t>
  </si>
  <si>
    <t>Kulturcafe Max
Mariengasse 1
1170 Wien</t>
  </si>
  <si>
    <t>Rosensteingasse</t>
  </si>
  <si>
    <t>zu Fuß, 9</t>
  </si>
  <si>
    <t>Limocelli Eis &amp; Cafe
Döblinger Hauptstr. 78
1190 Wien</t>
  </si>
  <si>
    <t>Camillo-Sitte-Gasse</t>
  </si>
  <si>
    <t>Bierosophie
Gablenzgasse 60A
1160 Wien</t>
  </si>
  <si>
    <t>Gablenzgasse</t>
  </si>
  <si>
    <t>Gasthaus Bacowka
Märzstraße 86
1150 Wien</t>
  </si>
  <si>
    <t>Wurmsergasse</t>
  </si>
  <si>
    <t xml:space="preserve"> Wurmsergasse</t>
  </si>
  <si>
    <t>Linzerstraße</t>
  </si>
  <si>
    <t>Maxingstüberl
Maxingstraße 7
1130 Wien</t>
  </si>
  <si>
    <t>Hietzing</t>
  </si>
  <si>
    <t>Linzerstr./Johnstr.</t>
  </si>
  <si>
    <t>Meidling</t>
  </si>
  <si>
    <t>U4, U6</t>
  </si>
  <si>
    <t>: x2;                                                       Falls Cafe Lisa zu, dann Cafe zum 1.Stock</t>
  </si>
  <si>
    <t>60er  :x2                                                    U1 hinten aussteigen</t>
  </si>
  <si>
    <t>:02, :17, :32, :47                             links ist es kürzer zur Station</t>
  </si>
  <si>
    <t>: x2</t>
  </si>
  <si>
    <t>Geiselbergstraße</t>
  </si>
  <si>
    <t>Servus Grüß Dich
Geiselbergstraße 38-42
1110 Wien</t>
  </si>
  <si>
    <t xml:space="preserve">S-Bahn bis HauptBhf, dann 69A :x5 (Bus 13min),                16:39 = S2,S7 </t>
  </si>
  <si>
    <t>Reumannplatz</t>
  </si>
  <si>
    <r>
      <t xml:space="preserve">S-Bahn, 69A </t>
    </r>
    <r>
      <rPr>
        <sz val="8"/>
        <color theme="1"/>
        <rFont val="Calibri"/>
        <family val="2"/>
        <scheme val="minor"/>
      </rPr>
      <t>(Verbindung aktuell suchen)</t>
    </r>
  </si>
  <si>
    <t>:12, :18, :24, … (Fahrt 8min)</t>
  </si>
  <si>
    <t>U1,U2,               43 oder 44</t>
  </si>
  <si>
    <t>Brünnlbadgasse</t>
  </si>
  <si>
    <t>Cafe Restaurant Winter
Alser Str. 30
1090 Wien</t>
  </si>
  <si>
    <t>Alserstraße</t>
  </si>
  <si>
    <t>Zieglergasse</t>
  </si>
  <si>
    <t>Bygos zu - Schottenfeldg. 6,7 Gastaus Seidl, Bairische Hüttn</t>
  </si>
  <si>
    <t>Otto-Bauer-Gasse</t>
  </si>
  <si>
    <t>Cafe Romeo
Margaretenplatz 5
1050 Wien</t>
  </si>
  <si>
    <t xml:space="preserve">Falls Rudi zu -Cafe Wortner, Wiedner Hauptstraße 55 </t>
  </si>
  <si>
    <t>Rechte Wienzeile</t>
  </si>
  <si>
    <t>Kettenbrückengasse</t>
  </si>
  <si>
    <t>U4</t>
  </si>
  <si>
    <t>Cafe Malipop
Ungargasse 10
1030 Wien</t>
  </si>
  <si>
    <t>Wien Mitte</t>
  </si>
  <si>
    <t>alternativ Bierteufel</t>
  </si>
  <si>
    <t>Taborstraße</t>
  </si>
  <si>
    <t>Wunder-Bar
Schönlaterngasse 8
1010 Wien</t>
  </si>
  <si>
    <t>alternativ Lukas Bar, Schönlaterngasse 2</t>
  </si>
  <si>
    <t>zu Fuß bis Vinzenzgasse 900m, 9er WestBhf 3 Stationen  :26, :34, alle 8min</t>
  </si>
  <si>
    <t>Heinzi's Beisl      
Otto-Bauer-Gasse 5
1060 Wien</t>
  </si>
  <si>
    <t>Gösser Schlössl                                                                                                                                                                                                                                                                                                                                                                                                                                                                                                           Geßlgasse  4A
1230 Wien</t>
  </si>
  <si>
    <t>Cafe Lisa                                                                                                                                                                                                                                                                                                                                                                                                                                                                                                       Schloßhoferstraße 29
1210 Wien</t>
  </si>
  <si>
    <t>Cafe 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Wilhelmstraße 45
1120 Wien</t>
  </si>
  <si>
    <t>Bier Beisl                                                                                                                                                                                                                                                                                                                                                                                                                                                                                                               Wielandgasse 14
1100 Wien</t>
  </si>
  <si>
    <t>Tunnel Vienna Live
Florianigase 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1080 Wien</t>
  </si>
  <si>
    <t>Cafe Bygos                                                                                                                                                                                                                                                                                                                                                                                                                                                                                                                          Zieglergasse 38
1070 Wien</t>
  </si>
  <si>
    <t>Kleines Schwarzes
Rechte Wienzeile 25-27/2                                                                                                                                                                                                                                                                                                                                                                                                                                                                                                       1040 Wien</t>
  </si>
  <si>
    <t>:54, :01 alle 8min; oder zu Fuß ca 20min</t>
  </si>
  <si>
    <t>Bergers Bar
Taborstr. 11B
1020 Wien</t>
  </si>
  <si>
    <t>Cafe Mina
Linzerstraße 53
1140 Wien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</si>
</sst>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&quot; Uhr&quot;;@"/>
    <numFmt numFmtId="165" formatCode="[$-F400]h:mm:ss\ AM/PM"/>
    <numFmt numFmtId="166" formatCode="hh:mm;@"/>
  </numFmts>
  <fonts count="1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wrapText="1"/>
    </xf>
    <xf numFmtId="164" fontId="0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0" fillId="0" borderId="3" xfId="0" quotePrefix="1" applyNumberFormat="1" applyFont="1" applyBorder="1" applyAlignment="1">
      <alignment horizontal="center" vertical="center" wrapText="1"/>
    </xf>
    <xf numFmtId="164" fontId="0" fillId="0" borderId="20" xfId="0" applyNumberFormat="1" applyFont="1" applyBorder="1" applyAlignment="1">
      <alignment horizontal="center" vertical="center" wrapText="1"/>
    </xf>
    <xf numFmtId="164" fontId="0" fillId="0" borderId="24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1" fillId="2" borderId="29" xfId="1" applyBorder="1" applyAlignment="1">
      <alignment horizontal="center" vertical="center"/>
    </xf>
    <xf numFmtId="0" fontId="1" fillId="2" borderId="30" xfId="1" applyBorder="1" applyAlignment="1">
      <alignment horizontal="center" vertical="center"/>
    </xf>
    <xf numFmtId="0" fontId="1" fillId="2" borderId="30" xfId="1" applyBorder="1" applyAlignment="1">
      <alignment horizontal="center" vertical="center" wrapText="1"/>
    </xf>
    <xf numFmtId="0" fontId="1" fillId="2" borderId="31" xfId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66" fontId="10" fillId="0" borderId="24" xfId="0" applyNumberFormat="1" applyFont="1" applyBorder="1" applyAlignment="1">
      <alignment horizontal="center" vertical="center" wrapText="1"/>
    </xf>
    <xf numFmtId="164" fontId="10" fillId="0" borderId="24" xfId="0" applyNumberFormat="1" applyFont="1" applyBorder="1" applyAlignment="1">
      <alignment horizontal="center" vertical="center" wrapText="1"/>
    </xf>
    <xf numFmtId="0" fontId="10" fillId="0" borderId="38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166" fontId="10" fillId="0" borderId="33" xfId="0" applyNumberFormat="1" applyFont="1" applyBorder="1" applyAlignment="1">
      <alignment horizontal="center" vertical="center" wrapText="1"/>
    </xf>
    <xf numFmtId="164" fontId="10" fillId="0" borderId="33" xfId="0" applyNumberFormat="1" applyFont="1" applyBorder="1" applyAlignment="1">
      <alignment horizontal="center" vertical="center" wrapText="1"/>
    </xf>
    <xf numFmtId="0" fontId="10" fillId="0" borderId="34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166" fontId="4" fillId="0" borderId="24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 vertical="center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74" zoomScaleNormal="74" workbookViewId="0"/>
  </sheetViews>
  <sheetFormatPr baseColWidth="10" defaultColWidth="10.7109375" defaultRowHeight="15" x14ac:dyDescent="0.25"/>
  <cols>
    <col min="1" max="1" width="7" style="12" customWidth="1"/>
    <col min="2" max="2" width="24.5703125" style="13" customWidth="1"/>
    <col min="3" max="3" width="6.28515625" style="10" customWidth="1"/>
    <col min="4" max="5" width="8.7109375" style="11" bestFit="1" customWidth="1"/>
    <col min="6" max="6" width="27.7109375" style="12" customWidth="1"/>
    <col min="7" max="7" width="12" style="12" bestFit="1" customWidth="1"/>
    <col min="8" max="8" width="27.7109375" style="12" customWidth="1"/>
    <col min="9" max="9" width="9.140625" style="10" customWidth="1"/>
    <col min="10" max="10" width="24.85546875" style="1" customWidth="1"/>
  </cols>
  <sheetData>
    <row r="1" spans="1:13" s="3" customFormat="1" ht="20.25" customHeight="1" x14ac:dyDescent="0.2">
      <c r="A1" s="23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4" t="s">
        <v>9</v>
      </c>
    </row>
    <row r="2" spans="1:13" ht="39.950000000000003" customHeight="1" x14ac:dyDescent="0.25">
      <c r="A2" s="17">
        <v>23</v>
      </c>
      <c r="B2" s="18" t="s">
        <v>86</v>
      </c>
      <c r="C2" s="28">
        <v>3.472222222222222E-3</v>
      </c>
      <c r="D2" s="29">
        <v>0.41666666666666669</v>
      </c>
      <c r="E2" s="29">
        <f t="shared" ref="E2:E23" si="0">D2+C2</f>
        <v>0.4201388888888889</v>
      </c>
      <c r="F2" s="17" t="s">
        <v>24</v>
      </c>
      <c r="G2" s="18" t="s">
        <v>25</v>
      </c>
      <c r="H2" s="18" t="s">
        <v>10</v>
      </c>
      <c r="I2" s="28">
        <v>4.5138888888888888E-2</v>
      </c>
      <c r="J2" s="18" t="s">
        <v>57</v>
      </c>
    </row>
    <row r="3" spans="1:13" ht="39.950000000000003" customHeight="1" x14ac:dyDescent="0.2">
      <c r="A3" s="17">
        <f>A2-1</f>
        <v>22</v>
      </c>
      <c r="B3" s="18" t="s">
        <v>26</v>
      </c>
      <c r="C3" s="30">
        <v>6.9444444444444441E-3</v>
      </c>
      <c r="D3" s="29">
        <f t="shared" ref="D3:D24" si="1">E2+I2</f>
        <v>0.46527777777777779</v>
      </c>
      <c r="E3" s="29">
        <f t="shared" si="0"/>
        <v>0.47222222222222221</v>
      </c>
      <c r="F3" s="18" t="s">
        <v>27</v>
      </c>
      <c r="G3" s="17">
        <v>26</v>
      </c>
      <c r="H3" s="17" t="s">
        <v>28</v>
      </c>
      <c r="I3" s="28">
        <v>1.0416666666666666E-2</v>
      </c>
      <c r="J3" s="18" t="s">
        <v>56</v>
      </c>
    </row>
    <row r="4" spans="1:13" ht="39.950000000000003" customHeight="1" x14ac:dyDescent="0.25">
      <c r="A4" s="17">
        <f t="shared" ref="A4:A24" si="2">A3-1</f>
        <v>21</v>
      </c>
      <c r="B4" s="18" t="s">
        <v>87</v>
      </c>
      <c r="C4" s="30">
        <v>6.9444444444444441E-3</v>
      </c>
      <c r="D4" s="29">
        <f t="shared" si="1"/>
        <v>0.4826388888888889</v>
      </c>
      <c r="E4" s="29">
        <f t="shared" si="0"/>
        <v>0.48958333333333331</v>
      </c>
      <c r="F4" s="17" t="s">
        <v>28</v>
      </c>
      <c r="G4" s="17" t="s">
        <v>30</v>
      </c>
      <c r="H4" s="17" t="s">
        <v>29</v>
      </c>
      <c r="I4" s="28">
        <v>1.3888888888888888E-2</v>
      </c>
      <c r="J4" s="18" t="s">
        <v>32</v>
      </c>
      <c r="M4" s="2"/>
    </row>
    <row r="5" spans="1:13" ht="39.950000000000003" customHeight="1" x14ac:dyDescent="0.25">
      <c r="A5" s="17">
        <f t="shared" si="2"/>
        <v>20</v>
      </c>
      <c r="B5" s="18" t="s">
        <v>31</v>
      </c>
      <c r="C5" s="30">
        <v>6.9444444444444441E-3</v>
      </c>
      <c r="D5" s="29">
        <f t="shared" si="1"/>
        <v>0.50347222222222221</v>
      </c>
      <c r="E5" s="29">
        <f t="shared" si="0"/>
        <v>0.51041666666666663</v>
      </c>
      <c r="F5" s="17" t="s">
        <v>33</v>
      </c>
      <c r="G5" s="17" t="s">
        <v>34</v>
      </c>
      <c r="H5" s="17" t="s">
        <v>35</v>
      </c>
      <c r="I5" s="28">
        <v>6.9444444444444441E-3</v>
      </c>
      <c r="J5" s="18" t="s">
        <v>58</v>
      </c>
    </row>
    <row r="6" spans="1:13" ht="39.950000000000003" customHeight="1" x14ac:dyDescent="0.25">
      <c r="A6" s="17">
        <f t="shared" si="2"/>
        <v>19</v>
      </c>
      <c r="B6" s="18" t="s">
        <v>43</v>
      </c>
      <c r="C6" s="30">
        <v>1.0416666666666666E-2</v>
      </c>
      <c r="D6" s="29">
        <f t="shared" si="1"/>
        <v>0.51736111111111105</v>
      </c>
      <c r="E6" s="29">
        <f t="shared" si="0"/>
        <v>0.52777777777777768</v>
      </c>
      <c r="F6" s="17" t="s">
        <v>37</v>
      </c>
      <c r="G6" s="18" t="s">
        <v>38</v>
      </c>
      <c r="H6" s="18" t="s">
        <v>39</v>
      </c>
      <c r="I6" s="28">
        <v>1.3888888888888888E-2</v>
      </c>
      <c r="J6" s="18"/>
    </row>
    <row r="7" spans="1:13" ht="39.950000000000003" customHeight="1" x14ac:dyDescent="0.25">
      <c r="A7" s="17">
        <f t="shared" si="2"/>
        <v>18</v>
      </c>
      <c r="B7" s="18" t="s">
        <v>36</v>
      </c>
      <c r="C7" s="30">
        <v>1.0416666666666666E-2</v>
      </c>
      <c r="D7" s="29">
        <f t="shared" si="1"/>
        <v>0.54166666666666652</v>
      </c>
      <c r="E7" s="29">
        <f t="shared" si="0"/>
        <v>0.55208333333333315</v>
      </c>
      <c r="F7" s="18" t="s">
        <v>39</v>
      </c>
      <c r="G7" s="18" t="s">
        <v>42</v>
      </c>
      <c r="H7" s="17" t="s">
        <v>41</v>
      </c>
      <c r="I7" s="28">
        <v>1.7361111111111112E-2</v>
      </c>
      <c r="J7" s="18" t="s">
        <v>84</v>
      </c>
    </row>
    <row r="8" spans="1:13" ht="39.950000000000003" customHeight="1" x14ac:dyDescent="0.25">
      <c r="A8" s="17">
        <f t="shared" si="2"/>
        <v>17</v>
      </c>
      <c r="B8" s="18" t="s">
        <v>40</v>
      </c>
      <c r="C8" s="30">
        <v>1.0416666666666666E-2</v>
      </c>
      <c r="D8" s="29">
        <f t="shared" si="1"/>
        <v>0.56944444444444431</v>
      </c>
      <c r="E8" s="29">
        <f t="shared" si="0"/>
        <v>0.57986111111111094</v>
      </c>
      <c r="F8" s="17" t="s">
        <v>41</v>
      </c>
      <c r="G8" s="18" t="s">
        <v>42</v>
      </c>
      <c r="H8" s="17" t="s">
        <v>44</v>
      </c>
      <c r="I8" s="28">
        <v>1.0416666666666666E-2</v>
      </c>
      <c r="J8" s="18" t="s">
        <v>93</v>
      </c>
    </row>
    <row r="9" spans="1:13" ht="39.950000000000003" customHeight="1" x14ac:dyDescent="0.25">
      <c r="A9" s="17">
        <f t="shared" si="2"/>
        <v>16</v>
      </c>
      <c r="B9" s="18" t="s">
        <v>45</v>
      </c>
      <c r="C9" s="30">
        <v>1.0416666666666666E-2</v>
      </c>
      <c r="D9" s="29">
        <f t="shared" si="1"/>
        <v>0.59027777777777757</v>
      </c>
      <c r="E9" s="29">
        <f t="shared" si="0"/>
        <v>0.6006944444444442</v>
      </c>
      <c r="F9" s="17" t="s">
        <v>46</v>
      </c>
      <c r="G9" s="18" t="s">
        <v>38</v>
      </c>
      <c r="H9" s="18" t="s">
        <v>48</v>
      </c>
      <c r="I9" s="28">
        <v>1.3888888888888888E-2</v>
      </c>
      <c r="J9" s="17"/>
    </row>
    <row r="10" spans="1:13" ht="39.950000000000003" customHeight="1" x14ac:dyDescent="0.25">
      <c r="A10" s="17">
        <f t="shared" si="2"/>
        <v>15</v>
      </c>
      <c r="B10" s="18" t="s">
        <v>47</v>
      </c>
      <c r="C10" s="30">
        <v>1.0416666666666666E-2</v>
      </c>
      <c r="D10" s="29">
        <f t="shared" si="1"/>
        <v>0.61458333333333304</v>
      </c>
      <c r="E10" s="29">
        <f t="shared" si="0"/>
        <v>0.62499999999999967</v>
      </c>
      <c r="F10" s="17" t="s">
        <v>49</v>
      </c>
      <c r="G10" s="18" t="s">
        <v>38</v>
      </c>
      <c r="H10" s="17" t="s">
        <v>50</v>
      </c>
      <c r="I10" s="28">
        <v>6.9444444444444441E-3</v>
      </c>
      <c r="J10" s="18"/>
    </row>
    <row r="11" spans="1:13" ht="39.950000000000003" customHeight="1" x14ac:dyDescent="0.25">
      <c r="A11" s="17">
        <f t="shared" si="2"/>
        <v>14</v>
      </c>
      <c r="B11" s="18" t="s">
        <v>95</v>
      </c>
      <c r="C11" s="30">
        <v>1.0416666666666666E-2</v>
      </c>
      <c r="D11" s="29">
        <f t="shared" si="1"/>
        <v>0.63194444444444409</v>
      </c>
      <c r="E11" s="29">
        <f t="shared" si="0"/>
        <v>0.64236111111111072</v>
      </c>
      <c r="F11" s="17" t="s">
        <v>53</v>
      </c>
      <c r="G11" s="18">
        <v>10</v>
      </c>
      <c r="H11" s="17" t="s">
        <v>52</v>
      </c>
      <c r="I11" s="28">
        <v>1.0416666666666666E-2</v>
      </c>
      <c r="J11" s="18" t="s">
        <v>59</v>
      </c>
    </row>
    <row r="12" spans="1:13" ht="39.950000000000003" customHeight="1" x14ac:dyDescent="0.25">
      <c r="A12" s="17">
        <f t="shared" si="2"/>
        <v>13</v>
      </c>
      <c r="B12" s="18" t="s">
        <v>51</v>
      </c>
      <c r="C12" s="30">
        <v>1.0416666666666666E-2</v>
      </c>
      <c r="D12" s="29">
        <f t="shared" si="1"/>
        <v>0.65277777777777735</v>
      </c>
      <c r="E12" s="29">
        <f t="shared" si="0"/>
        <v>0.66319444444444398</v>
      </c>
      <c r="F12" s="17" t="s">
        <v>52</v>
      </c>
      <c r="G12" s="17" t="s">
        <v>55</v>
      </c>
      <c r="H12" s="18" t="s">
        <v>54</v>
      </c>
      <c r="I12" s="28">
        <v>1.7361111111111112E-2</v>
      </c>
      <c r="J12" s="18"/>
    </row>
    <row r="13" spans="1:13" ht="39.950000000000003" customHeight="1" x14ac:dyDescent="0.25">
      <c r="A13" s="17">
        <f t="shared" si="2"/>
        <v>12</v>
      </c>
      <c r="B13" s="18" t="s">
        <v>88</v>
      </c>
      <c r="C13" s="30">
        <v>1.0416666666666666E-2</v>
      </c>
      <c r="D13" s="29">
        <f t="shared" si="1"/>
        <v>0.68055555555555514</v>
      </c>
      <c r="E13" s="29">
        <f t="shared" si="0"/>
        <v>0.69097222222222177</v>
      </c>
      <c r="F13" s="18" t="s">
        <v>54</v>
      </c>
      <c r="G13" s="18" t="s">
        <v>64</v>
      </c>
      <c r="H13" s="18" t="s">
        <v>60</v>
      </c>
      <c r="I13" s="28">
        <v>1.7361111111111112E-2</v>
      </c>
      <c r="J13" s="18" t="s">
        <v>62</v>
      </c>
    </row>
    <row r="14" spans="1:13" ht="39.950000000000003" customHeight="1" x14ac:dyDescent="0.25">
      <c r="A14" s="17">
        <f t="shared" si="2"/>
        <v>11</v>
      </c>
      <c r="B14" s="18" t="s">
        <v>61</v>
      </c>
      <c r="C14" s="30">
        <v>1.0416666666666666E-2</v>
      </c>
      <c r="D14" s="29">
        <f t="shared" si="1"/>
        <v>0.70833333333333293</v>
      </c>
      <c r="E14" s="29">
        <f t="shared" si="0"/>
        <v>0.71874999999999956</v>
      </c>
      <c r="F14" s="17" t="s">
        <v>60</v>
      </c>
      <c r="G14" s="17">
        <v>6</v>
      </c>
      <c r="H14" s="17" t="s">
        <v>63</v>
      </c>
      <c r="I14" s="28">
        <v>1.0416666666666666E-2</v>
      </c>
      <c r="J14" s="18" t="s">
        <v>65</v>
      </c>
    </row>
    <row r="15" spans="1:13" ht="39.950000000000003" customHeight="1" x14ac:dyDescent="0.25">
      <c r="A15" s="17">
        <f t="shared" si="2"/>
        <v>10</v>
      </c>
      <c r="B15" s="18" t="s">
        <v>89</v>
      </c>
      <c r="C15" s="30">
        <v>1.0416666666666666E-2</v>
      </c>
      <c r="D15" s="29">
        <f t="shared" si="1"/>
        <v>0.72916666666666619</v>
      </c>
      <c r="E15" s="29">
        <f t="shared" si="0"/>
        <v>0.73958333333333282</v>
      </c>
      <c r="F15" s="17" t="s">
        <v>63</v>
      </c>
      <c r="G15" s="18" t="s">
        <v>66</v>
      </c>
      <c r="H15" s="17" t="s">
        <v>67</v>
      </c>
      <c r="I15" s="28">
        <v>2.4305555555555556E-2</v>
      </c>
      <c r="J15" s="18"/>
    </row>
    <row r="16" spans="1:13" ht="39.950000000000003" customHeight="1" x14ac:dyDescent="0.25">
      <c r="A16" s="17">
        <f t="shared" si="2"/>
        <v>9</v>
      </c>
      <c r="B16" s="18" t="s">
        <v>68</v>
      </c>
      <c r="C16" s="30">
        <v>1.3888888888888888E-2</v>
      </c>
      <c r="D16" s="29">
        <f t="shared" si="1"/>
        <v>0.7638888888888884</v>
      </c>
      <c r="E16" s="29">
        <f t="shared" si="0"/>
        <v>0.77777777777777724</v>
      </c>
      <c r="F16" s="17" t="s">
        <v>69</v>
      </c>
      <c r="G16" s="18" t="s">
        <v>11</v>
      </c>
      <c r="H16" s="17" t="s">
        <v>12</v>
      </c>
      <c r="I16" s="28">
        <v>6.9444444444444441E-3</v>
      </c>
      <c r="J16" s="18"/>
    </row>
    <row r="17" spans="1:10" ht="44.25" customHeight="1" x14ac:dyDescent="0.2">
      <c r="A17" s="17">
        <f t="shared" si="2"/>
        <v>8</v>
      </c>
      <c r="B17" s="18" t="s">
        <v>90</v>
      </c>
      <c r="C17" s="30">
        <v>1.3888888888888888E-2</v>
      </c>
      <c r="D17" s="29">
        <f t="shared" si="1"/>
        <v>0.78472222222222165</v>
      </c>
      <c r="E17" s="29">
        <f t="shared" si="0"/>
        <v>0.79861111111111049</v>
      </c>
      <c r="F17" s="17" t="s">
        <v>12</v>
      </c>
      <c r="G17" s="17" t="s">
        <v>11</v>
      </c>
      <c r="H17" s="17" t="s">
        <v>70</v>
      </c>
      <c r="I17" s="28">
        <v>1.3888888888888888E-2</v>
      </c>
      <c r="J17" s="18"/>
    </row>
    <row r="18" spans="1:10" ht="44.25" customHeight="1" x14ac:dyDescent="0.25">
      <c r="A18" s="17">
        <f t="shared" si="2"/>
        <v>7</v>
      </c>
      <c r="B18" s="18" t="s">
        <v>91</v>
      </c>
      <c r="C18" s="30">
        <v>1.3888888888888888E-2</v>
      </c>
      <c r="D18" s="29">
        <f t="shared" si="1"/>
        <v>0.81249999999999933</v>
      </c>
      <c r="E18" s="29">
        <f t="shared" si="0"/>
        <v>0.82638888888888817</v>
      </c>
      <c r="F18" s="17" t="s">
        <v>70</v>
      </c>
      <c r="G18" s="17" t="s">
        <v>11</v>
      </c>
      <c r="H18" s="17" t="s">
        <v>72</v>
      </c>
      <c r="I18" s="28">
        <v>6.9444444444444441E-3</v>
      </c>
      <c r="J18" s="18" t="s">
        <v>71</v>
      </c>
    </row>
    <row r="19" spans="1:10" ht="44.25" customHeight="1" x14ac:dyDescent="0.25">
      <c r="A19" s="17">
        <f t="shared" si="2"/>
        <v>6</v>
      </c>
      <c r="B19" s="18" t="s">
        <v>85</v>
      </c>
      <c r="C19" s="30">
        <v>1.3888888888888888E-2</v>
      </c>
      <c r="D19" s="29">
        <f t="shared" si="1"/>
        <v>0.83333333333333259</v>
      </c>
      <c r="E19" s="29">
        <f t="shared" si="0"/>
        <v>0.84722222222222143</v>
      </c>
      <c r="F19" s="17" t="s">
        <v>72</v>
      </c>
      <c r="G19" s="17" t="s">
        <v>11</v>
      </c>
      <c r="H19" s="17" t="s">
        <v>13</v>
      </c>
      <c r="I19" s="28">
        <v>6.9444444444444441E-3</v>
      </c>
      <c r="J19" s="18"/>
    </row>
    <row r="20" spans="1:10" ht="44.25" customHeight="1" x14ac:dyDescent="0.25">
      <c r="A20" s="17">
        <f t="shared" si="2"/>
        <v>5</v>
      </c>
      <c r="B20" s="18" t="s">
        <v>73</v>
      </c>
      <c r="C20" s="30">
        <v>1.3888888888888888E-2</v>
      </c>
      <c r="D20" s="29">
        <f t="shared" si="1"/>
        <v>0.85416666666666585</v>
      </c>
      <c r="E20" s="29">
        <f t="shared" si="0"/>
        <v>0.86805555555555469</v>
      </c>
      <c r="F20" s="17" t="s">
        <v>13</v>
      </c>
      <c r="G20" s="17" t="s">
        <v>11</v>
      </c>
      <c r="H20" s="17" t="s">
        <v>75</v>
      </c>
      <c r="I20" s="28">
        <v>6.9444444444444441E-3</v>
      </c>
      <c r="J20" s="18"/>
    </row>
    <row r="21" spans="1:10" ht="44.25" customHeight="1" x14ac:dyDescent="0.25">
      <c r="A21" s="17">
        <f t="shared" si="2"/>
        <v>4</v>
      </c>
      <c r="B21" s="18" t="s">
        <v>92</v>
      </c>
      <c r="C21" s="30">
        <v>1.3888888888888888E-2</v>
      </c>
      <c r="D21" s="29">
        <f t="shared" si="1"/>
        <v>0.87499999999999911</v>
      </c>
      <c r="E21" s="29">
        <f t="shared" si="0"/>
        <v>0.88888888888888795</v>
      </c>
      <c r="F21" s="17" t="s">
        <v>76</v>
      </c>
      <c r="G21" s="18" t="s">
        <v>77</v>
      </c>
      <c r="H21" s="18" t="s">
        <v>79</v>
      </c>
      <c r="I21" s="28">
        <v>1.0416666666666666E-2</v>
      </c>
      <c r="J21" s="18" t="s">
        <v>74</v>
      </c>
    </row>
    <row r="22" spans="1:10" ht="44.25" customHeight="1" x14ac:dyDescent="0.25">
      <c r="A22" s="17">
        <f t="shared" si="2"/>
        <v>3</v>
      </c>
      <c r="B22" s="18" t="s">
        <v>78</v>
      </c>
      <c r="C22" s="30">
        <v>1.3888888888888888E-2</v>
      </c>
      <c r="D22" s="29">
        <f t="shared" si="1"/>
        <v>0.89930555555555458</v>
      </c>
      <c r="E22" s="29">
        <f t="shared" si="0"/>
        <v>0.91319444444444342</v>
      </c>
      <c r="F22" s="18" t="s">
        <v>79</v>
      </c>
      <c r="G22" s="18" t="s">
        <v>38</v>
      </c>
      <c r="H22" s="17" t="s">
        <v>81</v>
      </c>
      <c r="I22" s="28">
        <v>1.7361111111111112E-2</v>
      </c>
      <c r="J22" s="18" t="s">
        <v>80</v>
      </c>
    </row>
    <row r="23" spans="1:10" ht="44.25" customHeight="1" x14ac:dyDescent="0.25">
      <c r="A23" s="17">
        <f t="shared" si="2"/>
        <v>2</v>
      </c>
      <c r="B23" s="18" t="s">
        <v>94</v>
      </c>
      <c r="C23" s="30">
        <v>1.3888888888888888E-2</v>
      </c>
      <c r="D23" s="29">
        <f t="shared" si="1"/>
        <v>0.93055555555555458</v>
      </c>
      <c r="E23" s="29">
        <f t="shared" si="0"/>
        <v>0.94444444444444342</v>
      </c>
      <c r="F23" s="17" t="s">
        <v>81</v>
      </c>
      <c r="G23" s="17" t="s">
        <v>38</v>
      </c>
      <c r="H23" s="17" t="s">
        <v>22</v>
      </c>
      <c r="I23" s="28">
        <v>1.0416666666666666E-2</v>
      </c>
      <c r="J23" s="18"/>
    </row>
    <row r="24" spans="1:10" ht="44.25" customHeight="1" x14ac:dyDescent="0.25">
      <c r="A24" s="17">
        <f t="shared" si="2"/>
        <v>1</v>
      </c>
      <c r="B24" s="18" t="s">
        <v>82</v>
      </c>
      <c r="C24" s="30">
        <v>1.3888888888888888E-2</v>
      </c>
      <c r="D24" s="29">
        <f t="shared" si="1"/>
        <v>0.95486111111111005</v>
      </c>
      <c r="E24" s="29"/>
      <c r="F24" s="17" t="s">
        <v>14</v>
      </c>
      <c r="G24" s="19"/>
      <c r="H24" s="19"/>
      <c r="I24" s="28"/>
      <c r="J24" s="18" t="s">
        <v>83</v>
      </c>
    </row>
    <row r="25" spans="1:10" x14ac:dyDescent="0.25">
      <c r="A25" s="19"/>
      <c r="B25" s="20" t="s">
        <v>15</v>
      </c>
      <c r="C25" s="21">
        <f>SUM(C2:C24)</f>
        <v>0.25347222222222227</v>
      </c>
      <c r="D25" s="20"/>
      <c r="E25" s="20"/>
      <c r="F25" s="22"/>
      <c r="G25" s="22"/>
      <c r="H25" s="22" t="s">
        <v>16</v>
      </c>
      <c r="I25" s="21">
        <f>SUM(I2:I24)</f>
        <v>0.2986111111111111</v>
      </c>
      <c r="J25" s="17"/>
    </row>
  </sheetData>
  <pageMargins left="0.70866141732283472" right="0.70866141732283472" top="0.78740157480314965" bottom="0.78740157480314965" header="0.31496062992125984" footer="0.31496062992125984"/>
  <pageSetup paperSize="8" scale="74" orientation="landscape" r:id="rId1"/>
  <rowBreaks count="1" manualBreakCount="1">
    <brk id="2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/>
  </sheetViews>
  <sheetFormatPr baseColWidth="10" defaultColWidth="10.7109375" defaultRowHeight="15" x14ac:dyDescent="0.25"/>
  <cols>
    <col min="1" max="1" width="3" style="6" bestFit="1" customWidth="1"/>
    <col min="2" max="2" width="23.7109375" style="7" customWidth="1"/>
    <col min="3" max="3" width="10" style="5" customWidth="1"/>
    <col min="4" max="4" width="10.28515625" style="8" customWidth="1"/>
    <col min="5" max="5" width="34.85546875" style="4" customWidth="1"/>
    <col min="6" max="6" width="9.28515625" customWidth="1"/>
  </cols>
  <sheetData>
    <row r="1" spans="1:8" s="3" customFormat="1" ht="15.75" thickBot="1" x14ac:dyDescent="0.25">
      <c r="A1" s="41" t="s">
        <v>17</v>
      </c>
      <c r="B1" s="42" t="s">
        <v>1</v>
      </c>
      <c r="C1" s="43" t="s">
        <v>18</v>
      </c>
      <c r="D1" s="43" t="s">
        <v>19</v>
      </c>
      <c r="E1" s="43" t="s">
        <v>20</v>
      </c>
      <c r="F1" s="44" t="s">
        <v>21</v>
      </c>
    </row>
    <row r="2" spans="1:8" ht="22.35" customHeight="1" x14ac:dyDescent="0.25">
      <c r="A2" s="84">
        <v>23</v>
      </c>
      <c r="B2" s="82" t="str">
        <f>Zeitplan!B2</f>
        <v>Gösser Schlössl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Geßlgasse  4A
1230 Wien</v>
      </c>
      <c r="C2" s="9">
        <f>Zeitplan!$D$2</f>
        <v>0.41666666666666669</v>
      </c>
      <c r="D2" s="93"/>
      <c r="E2" s="80"/>
      <c r="F2" s="65"/>
    </row>
    <row r="3" spans="1:8" ht="22.35" customHeight="1" x14ac:dyDescent="0.25">
      <c r="A3" s="85"/>
      <c r="B3" s="83"/>
      <c r="C3" s="36" t="s">
        <v>23</v>
      </c>
      <c r="D3" s="73"/>
      <c r="E3" s="73"/>
      <c r="F3" s="66"/>
    </row>
    <row r="4" spans="1:8" ht="22.35" customHeight="1" x14ac:dyDescent="0.25">
      <c r="A4" s="86"/>
      <c r="B4" s="83"/>
      <c r="C4" s="9">
        <f>Zeitplan!$E$2</f>
        <v>0.4201388888888889</v>
      </c>
      <c r="D4" s="81"/>
      <c r="E4" s="81"/>
      <c r="F4" s="67"/>
    </row>
    <row r="5" spans="1:8" ht="22.35" customHeight="1" x14ac:dyDescent="0.25">
      <c r="A5" s="87">
        <f>A2-1</f>
        <v>22</v>
      </c>
      <c r="B5" s="91" t="str">
        <f>Zeitplan!B3</f>
        <v>Cafe Liane
Donaufelderstr. 222
1220 Wien</v>
      </c>
      <c r="C5" s="9">
        <f>Zeitplan!$D$3</f>
        <v>0.46527777777777779</v>
      </c>
      <c r="D5" s="72"/>
      <c r="E5" s="75"/>
      <c r="F5" s="68"/>
    </row>
    <row r="6" spans="1:8" ht="22.35" customHeight="1" x14ac:dyDescent="0.25">
      <c r="A6" s="85"/>
      <c r="B6" s="83"/>
      <c r="C6" s="36" t="s">
        <v>23</v>
      </c>
      <c r="D6" s="73"/>
      <c r="E6" s="73"/>
      <c r="F6" s="66"/>
    </row>
    <row r="7" spans="1:8" ht="22.35" customHeight="1" x14ac:dyDescent="0.25">
      <c r="A7" s="86"/>
      <c r="B7" s="94"/>
      <c r="C7" s="9">
        <f>Zeitplan!$E$3</f>
        <v>0.47222222222222221</v>
      </c>
      <c r="D7" s="81"/>
      <c r="E7" s="81"/>
      <c r="F7" s="67"/>
    </row>
    <row r="8" spans="1:8" ht="22.35" customHeight="1" x14ac:dyDescent="0.25">
      <c r="A8" s="87">
        <f>A5-1</f>
        <v>21</v>
      </c>
      <c r="B8" s="91" t="str">
        <f>Zeitplan!B4</f>
        <v>Cafe Lisa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Schloßhoferstraße 29
1210 Wien</v>
      </c>
      <c r="C8" s="9">
        <f>Zeitplan!$D$4</f>
        <v>0.4826388888888889</v>
      </c>
      <c r="D8" s="72"/>
      <c r="E8" s="75"/>
      <c r="F8" s="68"/>
      <c r="H8" s="2"/>
    </row>
    <row r="9" spans="1:8" ht="22.35" customHeight="1" x14ac:dyDescent="0.25">
      <c r="A9" s="85"/>
      <c r="B9" s="83"/>
      <c r="C9" s="36" t="s">
        <v>23</v>
      </c>
      <c r="D9" s="73"/>
      <c r="E9" s="73"/>
      <c r="F9" s="66"/>
      <c r="H9" s="2"/>
    </row>
    <row r="10" spans="1:8" ht="22.35" customHeight="1" x14ac:dyDescent="0.25">
      <c r="A10" s="86"/>
      <c r="B10" s="94"/>
      <c r="C10" s="9">
        <f>Zeitplan!$E$4</f>
        <v>0.48958333333333331</v>
      </c>
      <c r="D10" s="81"/>
      <c r="E10" s="81"/>
      <c r="F10" s="67"/>
      <c r="H10" s="2"/>
    </row>
    <row r="11" spans="1:8" ht="22.35" customHeight="1" x14ac:dyDescent="0.25">
      <c r="A11" s="87">
        <f>A8-1</f>
        <v>20</v>
      </c>
      <c r="B11" s="91" t="str">
        <f>Zeitplan!B5</f>
        <v>Cafe Baby
Adalbert-Stifter-Str. 23-31
1200 Wien</v>
      </c>
      <c r="C11" s="9">
        <f>Zeitplan!$D$5</f>
        <v>0.50347222222222221</v>
      </c>
      <c r="D11" s="72"/>
      <c r="E11" s="75"/>
      <c r="F11" s="68"/>
    </row>
    <row r="12" spans="1:8" ht="22.35" customHeight="1" x14ac:dyDescent="0.25">
      <c r="A12" s="85"/>
      <c r="B12" s="83"/>
      <c r="C12" s="36" t="s">
        <v>23</v>
      </c>
      <c r="D12" s="73"/>
      <c r="E12" s="73"/>
      <c r="F12" s="66"/>
    </row>
    <row r="13" spans="1:8" ht="22.35" customHeight="1" x14ac:dyDescent="0.25">
      <c r="A13" s="86"/>
      <c r="B13" s="94"/>
      <c r="C13" s="9">
        <f>Zeitplan!$E$5</f>
        <v>0.51041666666666663</v>
      </c>
      <c r="D13" s="81"/>
      <c r="E13" s="81"/>
      <c r="F13" s="67"/>
    </row>
    <row r="14" spans="1:8" ht="22.35" customHeight="1" x14ac:dyDescent="0.25">
      <c r="A14" s="88">
        <f>A11-1</f>
        <v>19</v>
      </c>
      <c r="B14" s="69" t="str">
        <f>Zeitplan!B6</f>
        <v>Limocelli Eis &amp; Cafe
Döblinger Hauptstr. 78
1190 Wien</v>
      </c>
      <c r="C14" s="31">
        <f>Zeitplan!$D$6</f>
        <v>0.51736111111111105</v>
      </c>
      <c r="D14" s="72"/>
      <c r="E14" s="75"/>
      <c r="F14" s="68"/>
    </row>
    <row r="15" spans="1:8" ht="22.35" customHeight="1" x14ac:dyDescent="0.25">
      <c r="A15" s="89"/>
      <c r="B15" s="70"/>
      <c r="C15" s="36" t="s">
        <v>23</v>
      </c>
      <c r="D15" s="73"/>
      <c r="E15" s="73"/>
      <c r="F15" s="66"/>
    </row>
    <row r="16" spans="1:8" ht="22.35" customHeight="1" thickBot="1" x14ac:dyDescent="0.3">
      <c r="A16" s="90"/>
      <c r="B16" s="71"/>
      <c r="C16" s="37">
        <f>Zeitplan!$E$6</f>
        <v>0.52777777777777768</v>
      </c>
      <c r="D16" s="74"/>
      <c r="E16" s="74"/>
      <c r="F16" s="76"/>
    </row>
    <row r="17" spans="1:6" ht="75" customHeight="1" thickBot="1" x14ac:dyDescent="0.25">
      <c r="A17" s="95"/>
      <c r="B17" s="102"/>
      <c r="C17" s="102"/>
      <c r="D17" s="102"/>
      <c r="E17" s="102"/>
    </row>
    <row r="18" spans="1:6" ht="15.75" thickBot="1" x14ac:dyDescent="0.25">
      <c r="A18" s="41" t="s">
        <v>17</v>
      </c>
      <c r="B18" s="42" t="s">
        <v>1</v>
      </c>
      <c r="C18" s="43" t="s">
        <v>18</v>
      </c>
      <c r="D18" s="43" t="s">
        <v>19</v>
      </c>
      <c r="E18" s="43" t="s">
        <v>20</v>
      </c>
      <c r="F18" s="44" t="s">
        <v>21</v>
      </c>
    </row>
    <row r="19" spans="1:6" ht="22.35" customHeight="1" x14ac:dyDescent="0.25">
      <c r="A19" s="84">
        <f>A14-1</f>
        <v>18</v>
      </c>
      <c r="B19" s="82" t="str">
        <f>Zeitplan!B7</f>
        <v>Cafe Happy
Martinstraße 95
1180 Wien</v>
      </c>
      <c r="C19" s="9">
        <f>Zeitplan!$D$7</f>
        <v>0.54166666666666652</v>
      </c>
      <c r="D19" s="93"/>
      <c r="E19" s="80"/>
      <c r="F19" s="65"/>
    </row>
    <row r="20" spans="1:6" ht="22.35" customHeight="1" x14ac:dyDescent="0.25">
      <c r="A20" s="85"/>
      <c r="B20" s="83"/>
      <c r="C20" s="36" t="s">
        <v>23</v>
      </c>
      <c r="D20" s="73"/>
      <c r="E20" s="73"/>
      <c r="F20" s="66"/>
    </row>
    <row r="21" spans="1:6" ht="22.35" customHeight="1" x14ac:dyDescent="0.25">
      <c r="A21" s="86"/>
      <c r="B21" s="83"/>
      <c r="C21" s="9">
        <f>Zeitplan!$E$7</f>
        <v>0.55208333333333315</v>
      </c>
      <c r="D21" s="81"/>
      <c r="E21" s="81"/>
      <c r="F21" s="67"/>
    </row>
    <row r="22" spans="1:6" ht="22.35" customHeight="1" x14ac:dyDescent="0.25">
      <c r="A22" s="87">
        <f>A19-1</f>
        <v>17</v>
      </c>
      <c r="B22" s="91" t="str">
        <f>Zeitplan!B8</f>
        <v>Kulturcafe Max
Mariengasse 1
1170 Wien</v>
      </c>
      <c r="C22" s="9">
        <f>Zeitplan!$D$8</f>
        <v>0.56944444444444431</v>
      </c>
      <c r="D22" s="72"/>
      <c r="E22" s="75"/>
      <c r="F22" s="68"/>
    </row>
    <row r="23" spans="1:6" ht="22.35" customHeight="1" x14ac:dyDescent="0.25">
      <c r="A23" s="85"/>
      <c r="B23" s="83"/>
      <c r="C23" s="36" t="s">
        <v>23</v>
      </c>
      <c r="D23" s="73"/>
      <c r="E23" s="73"/>
      <c r="F23" s="66"/>
    </row>
    <row r="24" spans="1:6" ht="22.35" customHeight="1" x14ac:dyDescent="0.25">
      <c r="A24" s="86"/>
      <c r="B24" s="83"/>
      <c r="C24" s="9">
        <f>Zeitplan!$E$8</f>
        <v>0.57986111111111094</v>
      </c>
      <c r="D24" s="81"/>
      <c r="E24" s="81"/>
      <c r="F24" s="67"/>
    </row>
    <row r="25" spans="1:6" ht="22.35" customHeight="1" x14ac:dyDescent="0.25">
      <c r="A25" s="87">
        <f>A22-1</f>
        <v>16</v>
      </c>
      <c r="B25" s="91" t="str">
        <f>Zeitplan!B9</f>
        <v>Bierosophie
Gablenzgasse 60A
1160 Wien</v>
      </c>
      <c r="C25" s="9">
        <f>Zeitplan!$D$9</f>
        <v>0.59027777777777757</v>
      </c>
      <c r="D25" s="72"/>
      <c r="E25" s="75"/>
      <c r="F25" s="68"/>
    </row>
    <row r="26" spans="1:6" ht="22.35" customHeight="1" x14ac:dyDescent="0.25">
      <c r="A26" s="85"/>
      <c r="B26" s="83"/>
      <c r="C26" s="36" t="s">
        <v>23</v>
      </c>
      <c r="D26" s="73"/>
      <c r="E26" s="73"/>
      <c r="F26" s="66"/>
    </row>
    <row r="27" spans="1:6" ht="22.35" customHeight="1" x14ac:dyDescent="0.25">
      <c r="A27" s="86"/>
      <c r="B27" s="94"/>
      <c r="C27" s="9">
        <f>Zeitplan!$E$9</f>
        <v>0.6006944444444442</v>
      </c>
      <c r="D27" s="81"/>
      <c r="E27" s="81"/>
      <c r="F27" s="67"/>
    </row>
    <row r="28" spans="1:6" ht="22.35" customHeight="1" x14ac:dyDescent="0.25">
      <c r="A28" s="87">
        <f>A25-1</f>
        <v>15</v>
      </c>
      <c r="B28" s="91" t="str">
        <f>Zeitplan!B10</f>
        <v>Gasthaus Bacowka
Märzstraße 86
1150 Wien</v>
      </c>
      <c r="C28" s="9">
        <f>Zeitplan!$D$10</f>
        <v>0.61458333333333304</v>
      </c>
      <c r="D28" s="72"/>
      <c r="E28" s="75"/>
      <c r="F28" s="68"/>
    </row>
    <row r="29" spans="1:6" ht="22.35" customHeight="1" x14ac:dyDescent="0.25">
      <c r="A29" s="85"/>
      <c r="B29" s="83"/>
      <c r="C29" s="36" t="s">
        <v>23</v>
      </c>
      <c r="D29" s="73"/>
      <c r="E29" s="73"/>
      <c r="F29" s="66"/>
    </row>
    <row r="30" spans="1:6" ht="22.35" customHeight="1" x14ac:dyDescent="0.25">
      <c r="A30" s="86"/>
      <c r="B30" s="94"/>
      <c r="C30" s="9">
        <f>Zeitplan!$E$10</f>
        <v>0.62499999999999967</v>
      </c>
      <c r="D30" s="81"/>
      <c r="E30" s="81"/>
      <c r="F30" s="67"/>
    </row>
    <row r="31" spans="1:6" ht="22.35" customHeight="1" x14ac:dyDescent="0.25">
      <c r="A31" s="87">
        <f>A28-1</f>
        <v>14</v>
      </c>
      <c r="B31" s="91" t="str">
        <f>Zeitplan!B11</f>
        <v>Cafe Mina
Linzerstraße 53
1140 Wien</v>
      </c>
      <c r="C31" s="9">
        <f>Zeitplan!$D$11</f>
        <v>0.63194444444444409</v>
      </c>
      <c r="D31" s="99"/>
      <c r="E31" s="96"/>
      <c r="F31" s="68"/>
    </row>
    <row r="32" spans="1:6" ht="22.35" customHeight="1" x14ac:dyDescent="0.25">
      <c r="A32" s="85"/>
      <c r="B32" s="83"/>
      <c r="C32" s="36" t="s">
        <v>23</v>
      </c>
      <c r="D32" s="100"/>
      <c r="E32" s="97"/>
      <c r="F32" s="66"/>
    </row>
    <row r="33" spans="1:6" ht="22.35" customHeight="1" thickBot="1" x14ac:dyDescent="0.3">
      <c r="A33" s="103"/>
      <c r="B33" s="92"/>
      <c r="C33" s="38">
        <f>Zeitplan!$E$11</f>
        <v>0.64236111111111072</v>
      </c>
      <c r="D33" s="101"/>
      <c r="E33" s="98"/>
      <c r="F33" s="76"/>
    </row>
    <row r="34" spans="1:6" ht="15.75" thickBot="1" x14ac:dyDescent="0.3">
      <c r="A34" s="41" t="s">
        <v>17</v>
      </c>
      <c r="B34" s="42" t="s">
        <v>1</v>
      </c>
      <c r="C34" s="43" t="s">
        <v>18</v>
      </c>
      <c r="D34" s="43" t="s">
        <v>19</v>
      </c>
      <c r="E34" s="43" t="s">
        <v>20</v>
      </c>
      <c r="F34" s="44" t="s">
        <v>21</v>
      </c>
    </row>
    <row r="35" spans="1:6" ht="22.35" customHeight="1" x14ac:dyDescent="0.25">
      <c r="A35" s="84">
        <f>A31-1</f>
        <v>13</v>
      </c>
      <c r="B35" s="82" t="str">
        <f>Zeitplan!B12</f>
        <v>Maxingstüberl
Maxingstraße 7
1130 Wien</v>
      </c>
      <c r="C35" s="9">
        <f>Zeitplan!$D$12</f>
        <v>0.65277777777777735</v>
      </c>
      <c r="D35" s="93"/>
      <c r="E35" s="80"/>
      <c r="F35" s="65"/>
    </row>
    <row r="36" spans="1:6" ht="22.35" customHeight="1" x14ac:dyDescent="0.25">
      <c r="A36" s="85"/>
      <c r="B36" s="83"/>
      <c r="C36" s="36" t="s">
        <v>23</v>
      </c>
      <c r="D36" s="73"/>
      <c r="E36" s="73"/>
      <c r="F36" s="66"/>
    </row>
    <row r="37" spans="1:6" ht="22.35" customHeight="1" x14ac:dyDescent="0.25">
      <c r="A37" s="86"/>
      <c r="B37" s="94"/>
      <c r="C37" s="9">
        <f>Zeitplan!$E$12</f>
        <v>0.66319444444444398</v>
      </c>
      <c r="D37" s="81"/>
      <c r="E37" s="81"/>
      <c r="F37" s="67"/>
    </row>
    <row r="38" spans="1:6" ht="22.35" customHeight="1" x14ac:dyDescent="0.25">
      <c r="A38" s="87">
        <f>A35-1</f>
        <v>12</v>
      </c>
      <c r="B38" s="91" t="str">
        <f>Zeitplan!B13</f>
        <v>Cafe 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Wilhelmstraße 45
1120 Wien</v>
      </c>
      <c r="C38" s="9">
        <f>Zeitplan!$D$13</f>
        <v>0.68055555555555514</v>
      </c>
      <c r="D38" s="72"/>
      <c r="E38" s="75"/>
      <c r="F38" s="68"/>
    </row>
    <row r="39" spans="1:6" ht="22.35" customHeight="1" x14ac:dyDescent="0.25">
      <c r="A39" s="85"/>
      <c r="B39" s="83"/>
      <c r="C39" s="36" t="s">
        <v>23</v>
      </c>
      <c r="D39" s="73"/>
      <c r="E39" s="73"/>
      <c r="F39" s="66"/>
    </row>
    <row r="40" spans="1:6" ht="22.35" customHeight="1" x14ac:dyDescent="0.25">
      <c r="A40" s="86"/>
      <c r="B40" s="94"/>
      <c r="C40" s="9">
        <f>Zeitplan!$E$13</f>
        <v>0.69097222222222177</v>
      </c>
      <c r="D40" s="81"/>
      <c r="E40" s="81"/>
      <c r="F40" s="67"/>
    </row>
    <row r="41" spans="1:6" ht="22.35" customHeight="1" x14ac:dyDescent="0.25">
      <c r="A41" s="87">
        <f>A38-1</f>
        <v>11</v>
      </c>
      <c r="B41" s="82" t="str">
        <f>Zeitplan!B14</f>
        <v>Servus Grüß Dich
Geiselbergstraße 38-42
1110 Wien</v>
      </c>
      <c r="C41" s="9">
        <f>Zeitplan!$D$14</f>
        <v>0.70833333333333293</v>
      </c>
      <c r="D41" s="72"/>
      <c r="E41" s="75"/>
      <c r="F41" s="68"/>
    </row>
    <row r="42" spans="1:6" ht="22.35" customHeight="1" x14ac:dyDescent="0.25">
      <c r="A42" s="85"/>
      <c r="B42" s="83"/>
      <c r="C42" s="36" t="s">
        <v>23</v>
      </c>
      <c r="D42" s="73"/>
      <c r="E42" s="73"/>
      <c r="F42" s="66"/>
    </row>
    <row r="43" spans="1:6" ht="22.35" customHeight="1" x14ac:dyDescent="0.25">
      <c r="A43" s="86"/>
      <c r="B43" s="83"/>
      <c r="C43" s="9">
        <f>Zeitplan!$E$14</f>
        <v>0.71874999999999956</v>
      </c>
      <c r="D43" s="81"/>
      <c r="E43" s="81"/>
      <c r="F43" s="67"/>
    </row>
    <row r="44" spans="1:6" ht="22.35" customHeight="1" x14ac:dyDescent="0.25">
      <c r="A44" s="87">
        <f>A41-1</f>
        <v>10</v>
      </c>
      <c r="B44" s="91" t="str">
        <f>Zeitplan!B15</f>
        <v>Bier Beisl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Wielandgasse 14
1100 Wien</v>
      </c>
      <c r="C44" s="9">
        <f>Zeitplan!$D$15</f>
        <v>0.72916666666666619</v>
      </c>
      <c r="D44" s="72"/>
      <c r="E44" s="75"/>
      <c r="F44" s="68"/>
    </row>
    <row r="45" spans="1:6" ht="22.35" customHeight="1" x14ac:dyDescent="0.25">
      <c r="A45" s="85"/>
      <c r="B45" s="83"/>
      <c r="C45" s="36" t="s">
        <v>23</v>
      </c>
      <c r="D45" s="73"/>
      <c r="E45" s="73"/>
      <c r="F45" s="66"/>
    </row>
    <row r="46" spans="1:6" ht="22.35" customHeight="1" x14ac:dyDescent="0.25">
      <c r="A46" s="86"/>
      <c r="B46" s="83"/>
      <c r="C46" s="9">
        <f>Zeitplan!$E$15</f>
        <v>0.73958333333333282</v>
      </c>
      <c r="D46" s="81"/>
      <c r="E46" s="81"/>
      <c r="F46" s="67"/>
    </row>
    <row r="47" spans="1:6" ht="22.35" customHeight="1" x14ac:dyDescent="0.25">
      <c r="A47" s="88">
        <f>A44-1</f>
        <v>9</v>
      </c>
      <c r="B47" s="91" t="str">
        <f>Zeitplan!B16</f>
        <v>Cafe Restaurant Winter
Alser Str. 30
1090 Wien</v>
      </c>
      <c r="C47" s="31">
        <f>Zeitplan!$D$16</f>
        <v>0.7638888888888884</v>
      </c>
      <c r="D47" s="72"/>
      <c r="E47" s="75"/>
      <c r="F47" s="68"/>
    </row>
    <row r="48" spans="1:6" ht="22.35" customHeight="1" x14ac:dyDescent="0.25">
      <c r="A48" s="89"/>
      <c r="B48" s="83"/>
      <c r="C48" s="36" t="s">
        <v>23</v>
      </c>
      <c r="D48" s="73"/>
      <c r="E48" s="73"/>
      <c r="F48" s="66"/>
    </row>
    <row r="49" spans="1:6" ht="22.35" customHeight="1" thickBot="1" x14ac:dyDescent="0.3">
      <c r="A49" s="90"/>
      <c r="B49" s="92"/>
      <c r="C49" s="37">
        <f>Zeitplan!$E$16</f>
        <v>0.77777777777777724</v>
      </c>
      <c r="D49" s="74"/>
      <c r="E49" s="74"/>
      <c r="F49" s="76"/>
    </row>
    <row r="50" spans="1:6" ht="75" customHeight="1" thickBot="1" x14ac:dyDescent="0.3">
      <c r="A50" s="95"/>
      <c r="B50" s="95"/>
      <c r="C50" s="95"/>
      <c r="D50" s="95"/>
      <c r="E50" s="95"/>
    </row>
    <row r="51" spans="1:6" ht="15.75" thickBot="1" x14ac:dyDescent="0.3">
      <c r="A51" s="41" t="s">
        <v>17</v>
      </c>
      <c r="B51" s="42" t="s">
        <v>1</v>
      </c>
      <c r="C51" s="43" t="s">
        <v>18</v>
      </c>
      <c r="D51" s="43" t="s">
        <v>19</v>
      </c>
      <c r="E51" s="43" t="s">
        <v>20</v>
      </c>
      <c r="F51" s="44" t="s">
        <v>21</v>
      </c>
    </row>
    <row r="52" spans="1:6" ht="22.35" customHeight="1" x14ac:dyDescent="0.25">
      <c r="A52" s="84">
        <f>A47-1</f>
        <v>8</v>
      </c>
      <c r="B52" s="82" t="str">
        <f>Zeitplan!B17</f>
        <v>Tunnel Vienna Live
Florianigase 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1080 Wien</v>
      </c>
      <c r="C52" s="9">
        <f>Zeitplan!$D$17</f>
        <v>0.78472222222222165</v>
      </c>
      <c r="D52" s="93"/>
      <c r="E52" s="80"/>
      <c r="F52" s="65"/>
    </row>
    <row r="53" spans="1:6" ht="22.35" customHeight="1" x14ac:dyDescent="0.25">
      <c r="A53" s="85"/>
      <c r="B53" s="83"/>
      <c r="C53" s="36" t="s">
        <v>23</v>
      </c>
      <c r="D53" s="73"/>
      <c r="E53" s="73"/>
      <c r="F53" s="66"/>
    </row>
    <row r="54" spans="1:6" ht="22.35" customHeight="1" x14ac:dyDescent="0.25">
      <c r="A54" s="86"/>
      <c r="B54" s="94"/>
      <c r="C54" s="9">
        <f>Zeitplan!$E$17</f>
        <v>0.79861111111111049</v>
      </c>
      <c r="D54" s="81"/>
      <c r="E54" s="81"/>
      <c r="F54" s="67"/>
    </row>
    <row r="55" spans="1:6" ht="22.35" customHeight="1" x14ac:dyDescent="0.25">
      <c r="A55" s="87">
        <f>A52-1</f>
        <v>7</v>
      </c>
      <c r="B55" s="91" t="str">
        <f>Zeitplan!B18</f>
        <v>Cafe Bygos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Zieglergasse 38
1070 Wien</v>
      </c>
      <c r="C55" s="9">
        <f>Zeitplan!$D$18</f>
        <v>0.81249999999999933</v>
      </c>
      <c r="D55" s="72"/>
      <c r="E55" s="75"/>
      <c r="F55" s="68"/>
    </row>
    <row r="56" spans="1:6" ht="22.35" customHeight="1" x14ac:dyDescent="0.25">
      <c r="A56" s="85"/>
      <c r="B56" s="83"/>
      <c r="C56" s="36" t="s">
        <v>23</v>
      </c>
      <c r="D56" s="73"/>
      <c r="E56" s="73"/>
      <c r="F56" s="66"/>
    </row>
    <row r="57" spans="1:6" ht="22.35" customHeight="1" x14ac:dyDescent="0.25">
      <c r="A57" s="86"/>
      <c r="B57" s="94"/>
      <c r="C57" s="9">
        <f>Zeitplan!$E$18</f>
        <v>0.82638888888888817</v>
      </c>
      <c r="D57" s="81"/>
      <c r="E57" s="81"/>
      <c r="F57" s="67"/>
    </row>
    <row r="58" spans="1:6" ht="22.35" customHeight="1" x14ac:dyDescent="0.25">
      <c r="A58" s="87">
        <f>A55-1</f>
        <v>6</v>
      </c>
      <c r="B58" s="82" t="str">
        <f>Zeitplan!B19</f>
        <v>Heinzi's Beisl      
Otto-Bauer-Gasse 5
1060 Wien</v>
      </c>
      <c r="C58" s="9">
        <f>Zeitplan!$D$19</f>
        <v>0.83333333333333259</v>
      </c>
      <c r="D58" s="72"/>
      <c r="E58" s="75"/>
      <c r="F58" s="68"/>
    </row>
    <row r="59" spans="1:6" ht="22.35" customHeight="1" x14ac:dyDescent="0.25">
      <c r="A59" s="85"/>
      <c r="B59" s="83"/>
      <c r="C59" s="36" t="s">
        <v>23</v>
      </c>
      <c r="D59" s="73"/>
      <c r="E59" s="73"/>
      <c r="F59" s="66"/>
    </row>
    <row r="60" spans="1:6" ht="22.35" customHeight="1" x14ac:dyDescent="0.25">
      <c r="A60" s="86"/>
      <c r="B60" s="83"/>
      <c r="C60" s="9">
        <f>Zeitplan!$E$19</f>
        <v>0.84722222222222143</v>
      </c>
      <c r="D60" s="81"/>
      <c r="E60" s="81"/>
      <c r="F60" s="67"/>
    </row>
    <row r="61" spans="1:6" ht="22.35" customHeight="1" x14ac:dyDescent="0.25">
      <c r="A61" s="87">
        <f>A58-1</f>
        <v>5</v>
      </c>
      <c r="B61" s="91" t="str">
        <f>Zeitplan!B20</f>
        <v>Cafe Romeo
Margaretenplatz 5
1050 Wien</v>
      </c>
      <c r="C61" s="9">
        <f>Zeitplan!$D$20</f>
        <v>0.85416666666666585</v>
      </c>
      <c r="D61" s="72"/>
      <c r="E61" s="75"/>
      <c r="F61" s="68"/>
    </row>
    <row r="62" spans="1:6" ht="22.35" customHeight="1" x14ac:dyDescent="0.25">
      <c r="A62" s="85"/>
      <c r="B62" s="83"/>
      <c r="C62" s="36" t="s">
        <v>23</v>
      </c>
      <c r="D62" s="73"/>
      <c r="E62" s="73"/>
      <c r="F62" s="66"/>
    </row>
    <row r="63" spans="1:6" ht="22.35" customHeight="1" x14ac:dyDescent="0.25">
      <c r="A63" s="86"/>
      <c r="B63" s="94"/>
      <c r="C63" s="9">
        <f>Zeitplan!$E$20</f>
        <v>0.86805555555555469</v>
      </c>
      <c r="D63" s="81"/>
      <c r="E63" s="81"/>
      <c r="F63" s="67"/>
    </row>
    <row r="64" spans="1:6" ht="22.35" customHeight="1" x14ac:dyDescent="0.25">
      <c r="A64" s="88">
        <f>A61-1</f>
        <v>4</v>
      </c>
      <c r="B64" s="69" t="str">
        <f>Zeitplan!B21</f>
        <v>Kleines Schwarzes
Rechte Wienzeile 25-27/2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1040 Wien</v>
      </c>
      <c r="C64" s="31">
        <f>Zeitplan!$D$21</f>
        <v>0.87499999999999911</v>
      </c>
      <c r="D64" s="72"/>
      <c r="E64" s="75"/>
      <c r="F64" s="68"/>
    </row>
    <row r="65" spans="1:6" ht="22.35" customHeight="1" x14ac:dyDescent="0.25">
      <c r="A65" s="89"/>
      <c r="B65" s="70"/>
      <c r="C65" s="36" t="s">
        <v>23</v>
      </c>
      <c r="D65" s="73"/>
      <c r="E65" s="73"/>
      <c r="F65" s="66"/>
    </row>
    <row r="66" spans="1:6" ht="22.35" customHeight="1" thickBot="1" x14ac:dyDescent="0.3">
      <c r="A66" s="90"/>
      <c r="B66" s="71"/>
      <c r="C66" s="37">
        <f>Zeitplan!$E$21</f>
        <v>0.88888888888888795</v>
      </c>
      <c r="D66" s="74"/>
      <c r="E66" s="74"/>
      <c r="F66" s="76"/>
    </row>
    <row r="67" spans="1:6" ht="15.75" thickBot="1" x14ac:dyDescent="0.3">
      <c r="A67" s="41" t="s">
        <v>17</v>
      </c>
      <c r="B67" s="42" t="s">
        <v>1</v>
      </c>
      <c r="C67" s="43" t="s">
        <v>18</v>
      </c>
      <c r="D67" s="43" t="s">
        <v>19</v>
      </c>
      <c r="E67" s="43" t="s">
        <v>20</v>
      </c>
      <c r="F67" s="44" t="s">
        <v>21</v>
      </c>
    </row>
    <row r="68" spans="1:6" ht="22.35" customHeight="1" x14ac:dyDescent="0.25">
      <c r="A68" s="84">
        <f>A64-1</f>
        <v>3</v>
      </c>
      <c r="B68" s="82" t="str">
        <f>Zeitplan!B22</f>
        <v>Cafe Malipop
Ungargasse 10
1030 Wien</v>
      </c>
      <c r="C68" s="9">
        <f>Zeitplan!$D$22</f>
        <v>0.89930555555555458</v>
      </c>
      <c r="D68" s="93"/>
      <c r="E68" s="80"/>
      <c r="F68" s="65"/>
    </row>
    <row r="69" spans="1:6" ht="22.35" customHeight="1" x14ac:dyDescent="0.25">
      <c r="A69" s="85"/>
      <c r="B69" s="83"/>
      <c r="C69" s="36" t="s">
        <v>23</v>
      </c>
      <c r="D69" s="73"/>
      <c r="E69" s="73"/>
      <c r="F69" s="66"/>
    </row>
    <row r="70" spans="1:6" ht="22.35" customHeight="1" x14ac:dyDescent="0.25">
      <c r="A70" s="86"/>
      <c r="B70" s="83"/>
      <c r="C70" s="9">
        <f>Zeitplan!$E$22</f>
        <v>0.91319444444444342</v>
      </c>
      <c r="D70" s="81"/>
      <c r="E70" s="81"/>
      <c r="F70" s="67"/>
    </row>
    <row r="71" spans="1:6" ht="22.35" customHeight="1" x14ac:dyDescent="0.25">
      <c r="A71" s="87">
        <f>A68-1</f>
        <v>2</v>
      </c>
      <c r="B71" s="91" t="str">
        <f>Zeitplan!B23</f>
        <v>Bergers Bar
Taborstr. 11B
1020 Wien</v>
      </c>
      <c r="C71" s="9">
        <f>Zeitplan!$D$23</f>
        <v>0.93055555555555458</v>
      </c>
      <c r="D71" s="72"/>
      <c r="E71" s="75"/>
      <c r="F71" s="68"/>
    </row>
    <row r="72" spans="1:6" ht="22.35" customHeight="1" x14ac:dyDescent="0.25">
      <c r="A72" s="85"/>
      <c r="B72" s="83"/>
      <c r="C72" s="36" t="s">
        <v>23</v>
      </c>
      <c r="D72" s="73"/>
      <c r="E72" s="73"/>
      <c r="F72" s="66"/>
    </row>
    <row r="73" spans="1:6" ht="22.35" customHeight="1" x14ac:dyDescent="0.25">
      <c r="A73" s="86"/>
      <c r="B73" s="94"/>
      <c r="C73" s="9">
        <f>Zeitplan!$E$23</f>
        <v>0.94444444444444342</v>
      </c>
      <c r="D73" s="81"/>
      <c r="E73" s="81"/>
      <c r="F73" s="67"/>
    </row>
    <row r="74" spans="1:6" ht="22.35" customHeight="1" x14ac:dyDescent="0.25">
      <c r="A74" s="88">
        <f t="shared" ref="A74" si="0">A71-1</f>
        <v>1</v>
      </c>
      <c r="B74" s="91" t="str">
        <f>Zeitplan!B24</f>
        <v>Wunder-Bar
Schönlaterngasse 8
1010 Wien</v>
      </c>
      <c r="C74" s="32">
        <f>Zeitplan!$D$24</f>
        <v>0.95486111111111005</v>
      </c>
      <c r="D74" s="72"/>
      <c r="E74" s="75"/>
      <c r="F74" s="77"/>
    </row>
    <row r="75" spans="1:6" ht="22.35" customHeight="1" x14ac:dyDescent="0.25">
      <c r="A75" s="89"/>
      <c r="B75" s="83"/>
      <c r="C75" s="36" t="s">
        <v>23</v>
      </c>
      <c r="D75" s="73"/>
      <c r="E75" s="73"/>
      <c r="F75" s="78"/>
    </row>
    <row r="76" spans="1:6" ht="22.35" customHeight="1" thickBot="1" x14ac:dyDescent="0.3">
      <c r="A76" s="90"/>
      <c r="B76" s="92"/>
      <c r="C76" s="38"/>
      <c r="D76" s="74"/>
      <c r="E76" s="74"/>
      <c r="F76" s="79"/>
    </row>
    <row r="77" spans="1:6" x14ac:dyDescent="0.25">
      <c r="A77" s="39"/>
      <c r="F77" s="40"/>
    </row>
  </sheetData>
  <mergeCells count="117">
    <mergeCell ref="E28:E30"/>
    <mergeCell ref="D22:D24"/>
    <mergeCell ref="A17:E17"/>
    <mergeCell ref="A35:A37"/>
    <mergeCell ref="B35:B37"/>
    <mergeCell ref="D35:D37"/>
    <mergeCell ref="E35:E37"/>
    <mergeCell ref="A47:A49"/>
    <mergeCell ref="B47:B49"/>
    <mergeCell ref="D47:D49"/>
    <mergeCell ref="A19:A21"/>
    <mergeCell ref="B19:B21"/>
    <mergeCell ref="A22:A24"/>
    <mergeCell ref="B22:B24"/>
    <mergeCell ref="A25:A27"/>
    <mergeCell ref="B25:B27"/>
    <mergeCell ref="A28:A30"/>
    <mergeCell ref="B28:B30"/>
    <mergeCell ref="D28:D30"/>
    <mergeCell ref="E47:E49"/>
    <mergeCell ref="D19:D21"/>
    <mergeCell ref="E19:E21"/>
    <mergeCell ref="A31:A33"/>
    <mergeCell ref="B31:B33"/>
    <mergeCell ref="F2:F4"/>
    <mergeCell ref="A5:A7"/>
    <mergeCell ref="A8:A10"/>
    <mergeCell ref="A11:A13"/>
    <mergeCell ref="A14:A16"/>
    <mergeCell ref="B5:B7"/>
    <mergeCell ref="D5:D7"/>
    <mergeCell ref="E5:E7"/>
    <mergeCell ref="F5:F7"/>
    <mergeCell ref="F8:F10"/>
    <mergeCell ref="E8:E10"/>
    <mergeCell ref="D8:D10"/>
    <mergeCell ref="B8:B10"/>
    <mergeCell ref="B11:B13"/>
    <mergeCell ref="D11:D13"/>
    <mergeCell ref="E11:E13"/>
    <mergeCell ref="B2:B4"/>
    <mergeCell ref="A2:A4"/>
    <mergeCell ref="D2:D4"/>
    <mergeCell ref="E2:E4"/>
    <mergeCell ref="E31:E33"/>
    <mergeCell ref="D31:D33"/>
    <mergeCell ref="F31:F33"/>
    <mergeCell ref="A41:A43"/>
    <mergeCell ref="B41:B43"/>
    <mergeCell ref="D41:D43"/>
    <mergeCell ref="E41:E43"/>
    <mergeCell ref="F41:F43"/>
    <mergeCell ref="A38:A40"/>
    <mergeCell ref="B38:B40"/>
    <mergeCell ref="D38:D40"/>
    <mergeCell ref="E38:E40"/>
    <mergeCell ref="F38:F40"/>
    <mergeCell ref="A44:A46"/>
    <mergeCell ref="B44:B46"/>
    <mergeCell ref="D44:D46"/>
    <mergeCell ref="E44:E46"/>
    <mergeCell ref="F44:F46"/>
    <mergeCell ref="A58:A60"/>
    <mergeCell ref="F52:F54"/>
    <mergeCell ref="B55:B57"/>
    <mergeCell ref="D55:D57"/>
    <mergeCell ref="E55:E57"/>
    <mergeCell ref="F55:F57"/>
    <mergeCell ref="A52:A54"/>
    <mergeCell ref="A55:A57"/>
    <mergeCell ref="B52:B54"/>
    <mergeCell ref="D52:D54"/>
    <mergeCell ref="E52:E54"/>
    <mergeCell ref="A50:E50"/>
    <mergeCell ref="A64:A66"/>
    <mergeCell ref="B64:B66"/>
    <mergeCell ref="D64:D66"/>
    <mergeCell ref="E64:E66"/>
    <mergeCell ref="F64:F66"/>
    <mergeCell ref="A61:A63"/>
    <mergeCell ref="B61:B63"/>
    <mergeCell ref="D61:D63"/>
    <mergeCell ref="E61:E63"/>
    <mergeCell ref="F61:F63"/>
    <mergeCell ref="A68:A70"/>
    <mergeCell ref="A71:A73"/>
    <mergeCell ref="A74:A76"/>
    <mergeCell ref="B74:B76"/>
    <mergeCell ref="D74:D76"/>
    <mergeCell ref="D71:D73"/>
    <mergeCell ref="D68:D70"/>
    <mergeCell ref="B68:B70"/>
    <mergeCell ref="B71:B73"/>
    <mergeCell ref="F19:F21"/>
    <mergeCell ref="F11:F13"/>
    <mergeCell ref="B14:B16"/>
    <mergeCell ref="D14:D16"/>
    <mergeCell ref="E14:E16"/>
    <mergeCell ref="F14:F16"/>
    <mergeCell ref="E74:E76"/>
    <mergeCell ref="F74:F76"/>
    <mergeCell ref="F71:F73"/>
    <mergeCell ref="F68:F70"/>
    <mergeCell ref="E68:E70"/>
    <mergeCell ref="E71:E73"/>
    <mergeCell ref="F58:F60"/>
    <mergeCell ref="E58:E60"/>
    <mergeCell ref="D58:D60"/>
    <mergeCell ref="B58:B60"/>
    <mergeCell ref="F28:F30"/>
    <mergeCell ref="E25:E27"/>
    <mergeCell ref="D25:D27"/>
    <mergeCell ref="F25:F27"/>
    <mergeCell ref="F22:F24"/>
    <mergeCell ref="E22:E24"/>
    <mergeCell ref="F47:F49"/>
    <mergeCell ref="F35:F37"/>
  </mergeCells>
  <printOptions horizontalCentered="1"/>
  <pageMargins left="0.43307086614173229" right="0.43307086614173229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WhiteSpace="0" view="pageLayout" zoomScaleNormal="100" workbookViewId="0"/>
  </sheetViews>
  <sheetFormatPr baseColWidth="10" defaultColWidth="10.7109375" defaultRowHeight="15" x14ac:dyDescent="0.25"/>
  <cols>
    <col min="1" max="1" width="5.7109375" style="12" bestFit="1" customWidth="1"/>
    <col min="2" max="2" width="21.5703125" style="26" bestFit="1" customWidth="1"/>
    <col min="3" max="3" width="7.85546875" style="10" bestFit="1" customWidth="1"/>
    <col min="4" max="5" width="8.7109375" style="11" bestFit="1" customWidth="1"/>
    <col min="6" max="6" width="15.85546875" style="12" bestFit="1" customWidth="1"/>
    <col min="7" max="7" width="12" style="12" bestFit="1" customWidth="1"/>
    <col min="8" max="8" width="16.85546875" style="12" bestFit="1" customWidth="1"/>
    <col min="9" max="9" width="7.42578125" style="10" bestFit="1" customWidth="1"/>
    <col min="10" max="10" width="18.140625" style="27" customWidth="1"/>
  </cols>
  <sheetData>
    <row r="1" spans="1:13" s="3" customFormat="1" ht="20.25" customHeight="1" x14ac:dyDescent="0.2">
      <c r="A1" s="45" t="s">
        <v>0</v>
      </c>
      <c r="B1" s="46" t="s">
        <v>1</v>
      </c>
      <c r="C1" s="47" t="s">
        <v>2</v>
      </c>
      <c r="D1" s="48" t="s">
        <v>3</v>
      </c>
      <c r="E1" s="48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9" t="s">
        <v>9</v>
      </c>
    </row>
    <row r="2" spans="1:13" ht="39.950000000000003" customHeight="1" x14ac:dyDescent="0.2">
      <c r="A2" s="50">
        <f>Zeitplan!A2</f>
        <v>23</v>
      </c>
      <c r="B2" s="33" t="str">
        <f>Zeitplan!B2</f>
        <v>Gösser Schlössl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Geßlgasse  4A
1230 Wien</v>
      </c>
      <c r="C2" s="34">
        <f>Zeitplan!C2</f>
        <v>3.472222222222222E-3</v>
      </c>
      <c r="D2" s="35">
        <f>Zeitplan!D2</f>
        <v>0.41666666666666669</v>
      </c>
      <c r="E2" s="35">
        <f>Zeitplan!E2</f>
        <v>0.4201388888888889</v>
      </c>
      <c r="F2" s="35" t="str">
        <f>Zeitplan!F2</f>
        <v>Maurer Hauptplatz</v>
      </c>
      <c r="G2" s="35" t="str">
        <f>Zeitplan!G2</f>
        <v>60, U4, U1</v>
      </c>
      <c r="H2" s="35" t="str">
        <f>Zeitplan!H2</f>
        <v>Kagraner Platz</v>
      </c>
      <c r="I2" s="34">
        <f>Zeitplan!I2</f>
        <v>4.5138888888888888E-2</v>
      </c>
      <c r="J2" s="51" t="str">
        <f>Zeitplan!J2</f>
        <v>60er  :x2                                                    U1 hinten aussteigen</v>
      </c>
    </row>
    <row r="3" spans="1:13" ht="39.950000000000003" customHeight="1" x14ac:dyDescent="0.2">
      <c r="A3" s="50">
        <f>Zeitplan!A3</f>
        <v>22</v>
      </c>
      <c r="B3" s="33" t="str">
        <f>Zeitplan!B3</f>
        <v>Cafe Liane
Donaufelderstr. 222
1220 Wien</v>
      </c>
      <c r="C3" s="34">
        <f>Zeitplan!C3</f>
        <v>6.9444444444444441E-3</v>
      </c>
      <c r="D3" s="35">
        <f>Zeitplan!D3</f>
        <v>0.46527777777777779</v>
      </c>
      <c r="E3" s="35">
        <f>Zeitplan!E3</f>
        <v>0.47222222222222221</v>
      </c>
      <c r="F3" s="35" t="str">
        <f>Zeitplan!F3</f>
        <v>Saikogasse</v>
      </c>
      <c r="G3" s="35">
        <f>Zeitplan!G3</f>
        <v>26</v>
      </c>
      <c r="H3" s="35" t="str">
        <f>Zeitplan!H3</f>
        <v>Floridsdorf</v>
      </c>
      <c r="I3" s="34">
        <f>Zeitplan!I3</f>
        <v>1.0416666666666666E-2</v>
      </c>
      <c r="J3" s="51" t="str">
        <f>Zeitplan!J3</f>
        <v>: x2;                                                       Falls Cafe Lisa zu, dann Cafe zum 1.Stock</v>
      </c>
    </row>
    <row r="4" spans="1:13" ht="39.950000000000003" customHeight="1" x14ac:dyDescent="0.2">
      <c r="A4" s="50">
        <f>Zeitplan!A4</f>
        <v>21</v>
      </c>
      <c r="B4" s="33" t="str">
        <f>Zeitplan!B4</f>
        <v>Cafe Lisa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Schloßhoferstraße 29
1210 Wien</v>
      </c>
      <c r="C4" s="34">
        <f>Zeitplan!C4</f>
        <v>6.9444444444444441E-3</v>
      </c>
      <c r="D4" s="35">
        <f>Zeitplan!D4</f>
        <v>0.4826388888888889</v>
      </c>
      <c r="E4" s="35">
        <f>Zeitplan!E4</f>
        <v>0.48958333333333331</v>
      </c>
      <c r="F4" s="35" t="str">
        <f>Zeitplan!F4</f>
        <v>Floridsdorf</v>
      </c>
      <c r="G4" s="35" t="str">
        <f>Zeitplan!G4</f>
        <v>U6</v>
      </c>
      <c r="H4" s="35" t="str">
        <f>Zeitplan!H4</f>
        <v>Jägerstraße</v>
      </c>
      <c r="I4" s="34">
        <f>Zeitplan!I4</f>
        <v>1.3888888888888888E-2</v>
      </c>
      <c r="J4" s="51" t="str">
        <f>Zeitplan!J4</f>
        <v xml:space="preserve">vorne aussteigen: Leipziger Platz, rechts Burghardtg. </v>
      </c>
      <c r="M4" s="2"/>
    </row>
    <row r="5" spans="1:13" ht="39.950000000000003" customHeight="1" x14ac:dyDescent="0.2">
      <c r="A5" s="50">
        <f>Zeitplan!A5</f>
        <v>20</v>
      </c>
      <c r="B5" s="33" t="str">
        <f>Zeitplan!B5</f>
        <v>Cafe Baby
Adalbert-Stifter-Str. 23-31
1200 Wien</v>
      </c>
      <c r="C5" s="34">
        <f>Zeitplan!C5</f>
        <v>6.9444444444444441E-3</v>
      </c>
      <c r="D5" s="35">
        <f>Zeitplan!D5</f>
        <v>0.50347222222222221</v>
      </c>
      <c r="E5" s="35">
        <f>Zeitplan!E5</f>
        <v>0.51041666666666663</v>
      </c>
      <c r="F5" s="35" t="str">
        <f>Zeitplan!F5</f>
        <v>Dietmayrgasse</v>
      </c>
      <c r="G5" s="35" t="str">
        <f>Zeitplan!G5</f>
        <v>37A</v>
      </c>
      <c r="H5" s="35" t="str">
        <f>Zeitplan!H5</f>
        <v>Glatzgasse</v>
      </c>
      <c r="I5" s="34">
        <f>Zeitplan!I5</f>
        <v>6.9444444444444441E-3</v>
      </c>
      <c r="J5" s="51" t="str">
        <f>Zeitplan!J5</f>
        <v>:02, :17, :32, :47                             links ist es kürzer zur Station</v>
      </c>
    </row>
    <row r="6" spans="1:13" ht="39.950000000000003" customHeight="1" x14ac:dyDescent="0.2">
      <c r="A6" s="50">
        <f>Zeitplan!A6</f>
        <v>19</v>
      </c>
      <c r="B6" s="33" t="str">
        <f>Zeitplan!B6</f>
        <v>Limocelli Eis &amp; Cafe
Döblinger Hauptstr. 78
1190 Wien</v>
      </c>
      <c r="C6" s="34">
        <f>Zeitplan!C6</f>
        <v>1.0416666666666666E-2</v>
      </c>
      <c r="D6" s="35">
        <f>Zeitplan!D6</f>
        <v>0.51736111111111105</v>
      </c>
      <c r="E6" s="35">
        <f>Zeitplan!E6</f>
        <v>0.52777777777777768</v>
      </c>
      <c r="F6" s="35" t="str">
        <f>Zeitplan!F6</f>
        <v>Döblinger Hauptstr.</v>
      </c>
      <c r="G6" s="35" t="str">
        <f>Zeitplan!G6</f>
        <v>zu Fuß</v>
      </c>
      <c r="H6" s="35" t="str">
        <f>Zeitplan!H6</f>
        <v>Martinstraße</v>
      </c>
      <c r="I6" s="34">
        <f>Zeitplan!I6</f>
        <v>1.3888888888888888E-2</v>
      </c>
      <c r="J6" s="51"/>
    </row>
    <row r="7" spans="1:13" ht="39.950000000000003" customHeight="1" x14ac:dyDescent="0.2">
      <c r="A7" s="50">
        <f>Zeitplan!A7</f>
        <v>18</v>
      </c>
      <c r="B7" s="33" t="str">
        <f>Zeitplan!B7</f>
        <v>Cafe Happy
Martinstraße 95
1180 Wien</v>
      </c>
      <c r="C7" s="34">
        <f>Zeitplan!C7</f>
        <v>1.0416666666666666E-2</v>
      </c>
      <c r="D7" s="35">
        <f>Zeitplan!D7</f>
        <v>0.54166666666666652</v>
      </c>
      <c r="E7" s="35">
        <f>Zeitplan!E7</f>
        <v>0.55208333333333315</v>
      </c>
      <c r="F7" s="35" t="str">
        <f>Zeitplan!F7</f>
        <v>Martinstraße</v>
      </c>
      <c r="G7" s="35" t="str">
        <f>Zeitplan!G7</f>
        <v>zu Fuß, 9</v>
      </c>
      <c r="H7" s="35" t="str">
        <f>Zeitplan!H7</f>
        <v>Rosensteingasse</v>
      </c>
      <c r="I7" s="34">
        <f>Zeitplan!I7</f>
        <v>1.7361111111111112E-2</v>
      </c>
      <c r="J7" s="51" t="str">
        <f>Zeitplan!J7</f>
        <v>zu Fuß bis Vinzenzgasse 900m, 9er WestBhf 3 Stationen  :26, :34, alle 8min</v>
      </c>
    </row>
    <row r="8" spans="1:13" ht="39.950000000000003" customHeight="1" x14ac:dyDescent="0.2">
      <c r="A8" s="50">
        <f>Zeitplan!A8</f>
        <v>17</v>
      </c>
      <c r="B8" s="33" t="str">
        <f>Zeitplan!B8</f>
        <v>Kulturcafe Max
Mariengasse 1
1170 Wien</v>
      </c>
      <c r="C8" s="34">
        <f>Zeitplan!C8</f>
        <v>1.0416666666666666E-2</v>
      </c>
      <c r="D8" s="35">
        <f>Zeitplan!D8</f>
        <v>0.56944444444444431</v>
      </c>
      <c r="E8" s="35">
        <f>Zeitplan!E8</f>
        <v>0.57986111111111094</v>
      </c>
      <c r="F8" s="35" t="str">
        <f>Zeitplan!F8</f>
        <v>Rosensteingasse</v>
      </c>
      <c r="G8" s="35" t="str">
        <f>Zeitplan!G8</f>
        <v>zu Fuß, 9</v>
      </c>
      <c r="H8" s="35" t="str">
        <f>Zeitplan!H8</f>
        <v>Camillo-Sitte-Gasse</v>
      </c>
      <c r="I8" s="34">
        <f>Zeitplan!I8</f>
        <v>1.0416666666666666E-2</v>
      </c>
      <c r="J8" s="51" t="str">
        <f>Zeitplan!J8</f>
        <v>:54, :01 alle 8min; oder zu Fuß ca 20min</v>
      </c>
    </row>
    <row r="9" spans="1:13" ht="39.950000000000003" customHeight="1" x14ac:dyDescent="0.2">
      <c r="A9" s="50">
        <f>Zeitplan!A9</f>
        <v>16</v>
      </c>
      <c r="B9" s="33" t="str">
        <f>Zeitplan!B9</f>
        <v>Bierosophie
Gablenzgasse 60A
1160 Wien</v>
      </c>
      <c r="C9" s="34">
        <f>Zeitplan!C9</f>
        <v>1.0416666666666666E-2</v>
      </c>
      <c r="D9" s="35">
        <f>Zeitplan!D9</f>
        <v>0.59027777777777757</v>
      </c>
      <c r="E9" s="35">
        <f>Zeitplan!E9</f>
        <v>0.6006944444444442</v>
      </c>
      <c r="F9" s="35" t="str">
        <f>Zeitplan!F9</f>
        <v>Gablenzgasse</v>
      </c>
      <c r="G9" s="35" t="str">
        <f>Zeitplan!G9</f>
        <v>zu Fuß</v>
      </c>
      <c r="H9" s="35" t="str">
        <f>Zeitplan!H9</f>
        <v>Wurmsergasse</v>
      </c>
      <c r="I9" s="34">
        <f>Zeitplan!I9</f>
        <v>1.3888888888888888E-2</v>
      </c>
      <c r="J9" s="51"/>
    </row>
    <row r="10" spans="1:13" ht="39.950000000000003" customHeight="1" x14ac:dyDescent="0.2">
      <c r="A10" s="50">
        <f>Zeitplan!A10</f>
        <v>15</v>
      </c>
      <c r="B10" s="33" t="str">
        <f>Zeitplan!B10</f>
        <v>Gasthaus Bacowka
Märzstraße 86
1150 Wien</v>
      </c>
      <c r="C10" s="34">
        <f>Zeitplan!C10</f>
        <v>1.0416666666666666E-2</v>
      </c>
      <c r="D10" s="35">
        <f>Zeitplan!D10</f>
        <v>0.61458333333333304</v>
      </c>
      <c r="E10" s="35">
        <f>Zeitplan!E10</f>
        <v>0.62499999999999967</v>
      </c>
      <c r="F10" s="35" t="str">
        <f>Zeitplan!F10</f>
        <v xml:space="preserve"> Wurmsergasse</v>
      </c>
      <c r="G10" s="35" t="str">
        <f>Zeitplan!G10</f>
        <v>zu Fuß</v>
      </c>
      <c r="H10" s="35" t="str">
        <f>Zeitplan!H10</f>
        <v>Linzerstraße</v>
      </c>
      <c r="I10" s="34">
        <f>Zeitplan!I10</f>
        <v>6.9444444444444441E-3</v>
      </c>
      <c r="J10" s="51"/>
    </row>
    <row r="11" spans="1:13" ht="39.950000000000003" customHeight="1" x14ac:dyDescent="0.2">
      <c r="A11" s="50">
        <f>Zeitplan!A11</f>
        <v>14</v>
      </c>
      <c r="B11" s="33" t="str">
        <f>Zeitplan!B11</f>
        <v>Cafe Mina
Linzerstraße 53
1140 Wien</v>
      </c>
      <c r="C11" s="34">
        <f>Zeitplan!C11</f>
        <v>1.0416666666666666E-2</v>
      </c>
      <c r="D11" s="35">
        <f>Zeitplan!D11</f>
        <v>0.63194444444444409</v>
      </c>
      <c r="E11" s="35">
        <f>Zeitplan!E11</f>
        <v>0.64236111111111072</v>
      </c>
      <c r="F11" s="35" t="str">
        <f>Zeitplan!F11</f>
        <v>Linzerstr./Johnstr.</v>
      </c>
      <c r="G11" s="35">
        <f>Zeitplan!G11</f>
        <v>10</v>
      </c>
      <c r="H11" s="35" t="str">
        <f>Zeitplan!H11</f>
        <v>Hietzing</v>
      </c>
      <c r="I11" s="34">
        <f>Zeitplan!I11</f>
        <v>1.0416666666666666E-2</v>
      </c>
      <c r="J11" s="51" t="str">
        <f>Zeitplan!J11</f>
        <v>: x2</v>
      </c>
    </row>
    <row r="12" spans="1:13" ht="39.950000000000003" customHeight="1" thickBot="1" x14ac:dyDescent="0.25">
      <c r="A12" s="52">
        <f>Zeitplan!A12</f>
        <v>13</v>
      </c>
      <c r="B12" s="53" t="str">
        <f>Zeitplan!B12</f>
        <v>Maxingstüberl
Maxingstraße 7
1130 Wien</v>
      </c>
      <c r="C12" s="54">
        <f>Zeitplan!C12</f>
        <v>1.0416666666666666E-2</v>
      </c>
      <c r="D12" s="55">
        <f>Zeitplan!D12</f>
        <v>0.65277777777777735</v>
      </c>
      <c r="E12" s="55">
        <f>Zeitplan!E12</f>
        <v>0.66319444444444398</v>
      </c>
      <c r="F12" s="55" t="str">
        <f>Zeitplan!F12</f>
        <v>Hietzing</v>
      </c>
      <c r="G12" s="55" t="str">
        <f>Zeitplan!G12</f>
        <v>U4, U6</v>
      </c>
      <c r="H12" s="55" t="str">
        <f>Zeitplan!H12</f>
        <v>Meidling</v>
      </c>
      <c r="I12" s="54">
        <f>Zeitplan!I12</f>
        <v>1.7361111111111112E-2</v>
      </c>
      <c r="J12" s="56"/>
    </row>
    <row r="13" spans="1:13" ht="39.950000000000003" customHeight="1" x14ac:dyDescent="0.2">
      <c r="A13" s="57">
        <f>Zeitplan!A13</f>
        <v>12</v>
      </c>
      <c r="B13" s="58" t="str">
        <f>Zeitplan!B13</f>
        <v>Cafe 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Wilhelmstraße 45
1120 Wien</v>
      </c>
      <c r="C13" s="59">
        <f>Zeitplan!C13</f>
        <v>1.0416666666666666E-2</v>
      </c>
      <c r="D13" s="60">
        <f>Zeitplan!D13</f>
        <v>0.68055555555555514</v>
      </c>
      <c r="E13" s="60">
        <f>Zeitplan!E13</f>
        <v>0.69097222222222177</v>
      </c>
      <c r="F13" s="60" t="str">
        <f>Zeitplan!F13</f>
        <v>Meidling</v>
      </c>
      <c r="G13" s="60" t="str">
        <f>Zeitplan!G13</f>
        <v>S-Bahn, 69A (Verbindung aktuell suchen)</v>
      </c>
      <c r="H13" s="60" t="str">
        <f>Zeitplan!H13</f>
        <v>Geiselbergstraße</v>
      </c>
      <c r="I13" s="59">
        <f>Zeitplan!I13</f>
        <v>1.7361111111111112E-2</v>
      </c>
      <c r="J13" s="61" t="str">
        <f>Zeitplan!J13</f>
        <v xml:space="preserve">S-Bahn bis HauptBhf, dann 69A :x5 (Bus 13min),                16:39 = S2,S7 </v>
      </c>
    </row>
    <row r="14" spans="1:13" ht="39.950000000000003" customHeight="1" x14ac:dyDescent="0.2">
      <c r="A14" s="50">
        <f>Zeitplan!A14</f>
        <v>11</v>
      </c>
      <c r="B14" s="33" t="str">
        <f>Zeitplan!B14</f>
        <v>Servus Grüß Dich
Geiselbergstraße 38-42
1110 Wien</v>
      </c>
      <c r="C14" s="34">
        <f>Zeitplan!C14</f>
        <v>1.0416666666666666E-2</v>
      </c>
      <c r="D14" s="35">
        <f>Zeitplan!D14</f>
        <v>0.70833333333333293</v>
      </c>
      <c r="E14" s="35">
        <f>Zeitplan!E14</f>
        <v>0.71874999999999956</v>
      </c>
      <c r="F14" s="35" t="str">
        <f>Zeitplan!F14</f>
        <v>Geiselbergstraße</v>
      </c>
      <c r="G14" s="35">
        <f>Zeitplan!G14</f>
        <v>6</v>
      </c>
      <c r="H14" s="35" t="str">
        <f>Zeitplan!H14</f>
        <v>Reumannplatz</v>
      </c>
      <c r="I14" s="34">
        <f>Zeitplan!I14</f>
        <v>1.0416666666666666E-2</v>
      </c>
      <c r="J14" s="51" t="str">
        <f>Zeitplan!J14</f>
        <v>:12, :18, :24, … (Fahrt 8min)</v>
      </c>
    </row>
    <row r="15" spans="1:13" ht="39.950000000000003" customHeight="1" x14ac:dyDescent="0.2">
      <c r="A15" s="50">
        <f>Zeitplan!A15</f>
        <v>10</v>
      </c>
      <c r="B15" s="33" t="str">
        <f>Zeitplan!B15</f>
        <v>Bier Beisl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Wielandgasse 14
1100 Wien</v>
      </c>
      <c r="C15" s="34">
        <f>Zeitplan!C15</f>
        <v>1.0416666666666666E-2</v>
      </c>
      <c r="D15" s="35">
        <f>Zeitplan!D15</f>
        <v>0.72916666666666619</v>
      </c>
      <c r="E15" s="35">
        <f>Zeitplan!E15</f>
        <v>0.73958333333333282</v>
      </c>
      <c r="F15" s="35" t="str">
        <f>Zeitplan!F15</f>
        <v>Reumannplatz</v>
      </c>
      <c r="G15" s="35" t="str">
        <f>Zeitplan!G15</f>
        <v>U1,U2,               43 oder 44</v>
      </c>
      <c r="H15" s="35" t="str">
        <f>Zeitplan!H15</f>
        <v>Brünnlbadgasse</v>
      </c>
      <c r="I15" s="34">
        <f>Zeitplan!I15</f>
        <v>2.4305555555555556E-2</v>
      </c>
      <c r="J15" s="51"/>
    </row>
    <row r="16" spans="1:13" ht="39.950000000000003" customHeight="1" x14ac:dyDescent="0.2">
      <c r="A16" s="50">
        <f>Zeitplan!A16</f>
        <v>9</v>
      </c>
      <c r="B16" s="33" t="str">
        <f>Zeitplan!B16</f>
        <v>Cafe Restaurant Winter
Alser Str. 30
1090 Wien</v>
      </c>
      <c r="C16" s="34">
        <f>Zeitplan!C16</f>
        <v>1.3888888888888888E-2</v>
      </c>
      <c r="D16" s="35">
        <f>Zeitplan!D16</f>
        <v>0.7638888888888884</v>
      </c>
      <c r="E16" s="35">
        <f>Zeitplan!E16</f>
        <v>0.77777777777777724</v>
      </c>
      <c r="F16" s="35" t="str">
        <f>Zeitplan!F16</f>
        <v>Alserstraße</v>
      </c>
      <c r="G16" s="35" t="str">
        <f>Zeitplan!G16</f>
        <v>zu Fuss</v>
      </c>
      <c r="H16" s="35" t="str">
        <f>Zeitplan!H16</f>
        <v>Florianigasse</v>
      </c>
      <c r="I16" s="34">
        <f>Zeitplan!I16</f>
        <v>6.9444444444444441E-3</v>
      </c>
      <c r="J16" s="51"/>
    </row>
    <row r="17" spans="1:10" ht="39.950000000000003" customHeight="1" x14ac:dyDescent="0.25">
      <c r="A17" s="50">
        <f>Zeitplan!A17</f>
        <v>8</v>
      </c>
      <c r="B17" s="33" t="str">
        <f>Zeitplan!B17</f>
        <v>Tunnel Vienna Live
Florianigase 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1080 Wien</v>
      </c>
      <c r="C17" s="34">
        <f>Zeitplan!C17</f>
        <v>1.3888888888888888E-2</v>
      </c>
      <c r="D17" s="35">
        <f>Zeitplan!D17</f>
        <v>0.78472222222222165</v>
      </c>
      <c r="E17" s="35">
        <f>Zeitplan!E17</f>
        <v>0.79861111111111049</v>
      </c>
      <c r="F17" s="35" t="str">
        <f>Zeitplan!F17</f>
        <v>Florianigasse</v>
      </c>
      <c r="G17" s="35" t="str">
        <f>Zeitplan!G17</f>
        <v>zu Fuss</v>
      </c>
      <c r="H17" s="35" t="str">
        <f>Zeitplan!H17</f>
        <v>Zieglergasse</v>
      </c>
      <c r="I17" s="34">
        <f>Zeitplan!I17</f>
        <v>1.3888888888888888E-2</v>
      </c>
      <c r="J17" s="51"/>
    </row>
    <row r="18" spans="1:10" ht="39.950000000000003" customHeight="1" x14ac:dyDescent="0.25">
      <c r="A18" s="50">
        <f>Zeitplan!A18</f>
        <v>7</v>
      </c>
      <c r="B18" s="33" t="str">
        <f>Zeitplan!B18</f>
        <v>Cafe Bygos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Zieglergasse 38
1070 Wien</v>
      </c>
      <c r="C18" s="34">
        <f>Zeitplan!C18</f>
        <v>1.3888888888888888E-2</v>
      </c>
      <c r="D18" s="35">
        <f>Zeitplan!D18</f>
        <v>0.81249999999999933</v>
      </c>
      <c r="E18" s="35">
        <f>Zeitplan!E18</f>
        <v>0.82638888888888817</v>
      </c>
      <c r="F18" s="35" t="str">
        <f>Zeitplan!F18</f>
        <v>Zieglergasse</v>
      </c>
      <c r="G18" s="35" t="str">
        <f>Zeitplan!G18</f>
        <v>zu Fuss</v>
      </c>
      <c r="H18" s="35" t="str">
        <f>Zeitplan!H18</f>
        <v>Otto-Bauer-Gasse</v>
      </c>
      <c r="I18" s="34">
        <f>Zeitplan!I18</f>
        <v>6.9444444444444441E-3</v>
      </c>
      <c r="J18" s="51" t="str">
        <f>Zeitplan!J18</f>
        <v>Bygos zu - Schottenfeldg. 6,7 Gastaus Seidl, Bairische Hüttn</v>
      </c>
    </row>
    <row r="19" spans="1:10" ht="39.950000000000003" customHeight="1" x14ac:dyDescent="0.25">
      <c r="A19" s="50">
        <f>Zeitplan!A19</f>
        <v>6</v>
      </c>
      <c r="B19" s="33" t="str">
        <f>Zeitplan!B19</f>
        <v>Heinzi's Beisl      
Otto-Bauer-Gasse 5
1060 Wien</v>
      </c>
      <c r="C19" s="34">
        <f>Zeitplan!C19</f>
        <v>1.3888888888888888E-2</v>
      </c>
      <c r="D19" s="35">
        <f>Zeitplan!D19</f>
        <v>0.83333333333333259</v>
      </c>
      <c r="E19" s="35">
        <f>Zeitplan!E19</f>
        <v>0.84722222222222143</v>
      </c>
      <c r="F19" s="35" t="str">
        <f>Zeitplan!F19</f>
        <v>Otto-Bauer-Gasse</v>
      </c>
      <c r="G19" s="35" t="str">
        <f>Zeitplan!G19</f>
        <v>zu Fuss</v>
      </c>
      <c r="H19" s="35" t="str">
        <f>Zeitplan!H19</f>
        <v>Margaretenstraße</v>
      </c>
      <c r="I19" s="34">
        <f>Zeitplan!I19</f>
        <v>6.9444444444444441E-3</v>
      </c>
      <c r="J19" s="51"/>
    </row>
    <row r="20" spans="1:10" ht="39.950000000000003" customHeight="1" x14ac:dyDescent="0.25">
      <c r="A20" s="50">
        <f>Zeitplan!A20</f>
        <v>5</v>
      </c>
      <c r="B20" s="33" t="str">
        <f>Zeitplan!B20</f>
        <v>Cafe Romeo
Margaretenplatz 5
1050 Wien</v>
      </c>
      <c r="C20" s="34">
        <f>Zeitplan!C20</f>
        <v>1.3888888888888888E-2</v>
      </c>
      <c r="D20" s="35">
        <f>Zeitplan!D20</f>
        <v>0.85416666666666585</v>
      </c>
      <c r="E20" s="35">
        <f>Zeitplan!E20</f>
        <v>0.86805555555555469</v>
      </c>
      <c r="F20" s="35" t="str">
        <f>Zeitplan!F20</f>
        <v>Margaretenstraße</v>
      </c>
      <c r="G20" s="35" t="str">
        <f>Zeitplan!G20</f>
        <v>zu Fuss</v>
      </c>
      <c r="H20" s="35" t="str">
        <f>Zeitplan!H20</f>
        <v>Rechte Wienzeile</v>
      </c>
      <c r="I20" s="34">
        <f>Zeitplan!I20</f>
        <v>6.9444444444444441E-3</v>
      </c>
      <c r="J20" s="51" t="str">
        <f>Zeitplan!J21</f>
        <v xml:space="preserve">Falls Rudi zu -Cafe Wortner, Wiedner Hauptstraße 55 </v>
      </c>
    </row>
    <row r="21" spans="1:10" ht="39.950000000000003" customHeight="1" x14ac:dyDescent="0.25">
      <c r="A21" s="50">
        <f>Zeitplan!A21</f>
        <v>4</v>
      </c>
      <c r="B21" s="33" t="str">
        <f>Zeitplan!B21</f>
        <v>Kleines Schwarzes
Rechte Wienzeile 25-27/2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1040 Wien</v>
      </c>
      <c r="C21" s="34">
        <f>Zeitplan!C21</f>
        <v>1.3888888888888888E-2</v>
      </c>
      <c r="D21" s="35">
        <f>Zeitplan!D21</f>
        <v>0.87499999999999911</v>
      </c>
      <c r="E21" s="35">
        <f>Zeitplan!E21</f>
        <v>0.88888888888888795</v>
      </c>
      <c r="F21" s="35" t="str">
        <f>Zeitplan!F21</f>
        <v>Kettenbrückengasse</v>
      </c>
      <c r="G21" s="35" t="str">
        <f>Zeitplan!G21</f>
        <v>U4</v>
      </c>
      <c r="H21" s="35" t="str">
        <f>Zeitplan!H21</f>
        <v>Wien Mitte</v>
      </c>
      <c r="I21" s="34">
        <f>Zeitplan!I21</f>
        <v>1.0416666666666666E-2</v>
      </c>
      <c r="J21" s="51" t="str">
        <f>Zeitplan!J21</f>
        <v xml:space="preserve">Falls Rudi zu -Cafe Wortner, Wiedner Hauptstraße 55 </v>
      </c>
    </row>
    <row r="22" spans="1:10" ht="39.950000000000003" customHeight="1" x14ac:dyDescent="0.25">
      <c r="A22" s="50">
        <f>Zeitplan!A22</f>
        <v>3</v>
      </c>
      <c r="B22" s="33" t="str">
        <f>Zeitplan!B22</f>
        <v>Cafe Malipop
Ungargasse 10
1030 Wien</v>
      </c>
      <c r="C22" s="34">
        <f>Zeitplan!C22</f>
        <v>1.3888888888888888E-2</v>
      </c>
      <c r="D22" s="35">
        <f>Zeitplan!D22</f>
        <v>0.89930555555555458</v>
      </c>
      <c r="E22" s="35">
        <f>Zeitplan!E22</f>
        <v>0.91319444444444342</v>
      </c>
      <c r="F22" s="35" t="str">
        <f>Zeitplan!F22</f>
        <v>Wien Mitte</v>
      </c>
      <c r="G22" s="35" t="str">
        <f>Zeitplan!G22</f>
        <v>zu Fuß</v>
      </c>
      <c r="H22" s="35" t="str">
        <f>Zeitplan!H22</f>
        <v>Taborstraße</v>
      </c>
      <c r="I22" s="34">
        <f>Zeitplan!I22</f>
        <v>1.7361111111111112E-2</v>
      </c>
      <c r="J22" s="51">
        <f>Zeitplan!J23</f>
        <v>0</v>
      </c>
    </row>
    <row r="23" spans="1:10" ht="39.950000000000003" customHeight="1" x14ac:dyDescent="0.25">
      <c r="A23" s="50">
        <f>Zeitplan!A23</f>
        <v>2</v>
      </c>
      <c r="B23" s="33" t="str">
        <f>Zeitplan!B23</f>
        <v>Bergers Bar
Taborstr. 11B
1020 Wien</v>
      </c>
      <c r="C23" s="34">
        <f>Zeitplan!C23</f>
        <v>1.3888888888888888E-2</v>
      </c>
      <c r="D23" s="35">
        <f>Zeitplan!D23</f>
        <v>0.93055555555555458</v>
      </c>
      <c r="E23" s="35">
        <f>Zeitplan!E23</f>
        <v>0.94444444444444342</v>
      </c>
      <c r="F23" s="35" t="str">
        <f>Zeitplan!F23</f>
        <v>Taborstraße</v>
      </c>
      <c r="G23" s="35" t="str">
        <f>Zeitplan!G23</f>
        <v>zu Fuß</v>
      </c>
      <c r="H23" s="35" t="str">
        <f>Zeitplan!H23</f>
        <v>Schwedenplatz</v>
      </c>
      <c r="I23" s="34">
        <f>Zeitplan!I23</f>
        <v>1.0416666666666666E-2</v>
      </c>
      <c r="J23" s="51" t="str">
        <f>Zeitplan!J24</f>
        <v>alternativ Lukas Bar, Schönlaterngasse 2</v>
      </c>
    </row>
    <row r="24" spans="1:10" ht="39.950000000000003" customHeight="1" thickBot="1" x14ac:dyDescent="0.3">
      <c r="A24" s="52">
        <f>Zeitplan!A24</f>
        <v>1</v>
      </c>
      <c r="B24" s="53" t="str">
        <f>Zeitplan!B24</f>
        <v>Wunder-Bar
Schönlaterngasse 8
1010 Wien</v>
      </c>
      <c r="C24" s="54">
        <f>Zeitplan!C24</f>
        <v>1.3888888888888888E-2</v>
      </c>
      <c r="D24" s="55">
        <f>Zeitplan!D24</f>
        <v>0.95486111111111005</v>
      </c>
      <c r="E24" s="55"/>
      <c r="F24" s="55" t="str">
        <f>Zeitplan!F24</f>
        <v>XXXXX</v>
      </c>
      <c r="G24" s="62"/>
      <c r="H24" s="62"/>
      <c r="I24" s="63"/>
      <c r="J24" s="64"/>
    </row>
    <row r="25" spans="1:10" x14ac:dyDescent="0.25">
      <c r="B25" s="25" t="s">
        <v>15</v>
      </c>
      <c r="C25" s="15">
        <f>Zeitplan!C25</f>
        <v>0.25347222222222227</v>
      </c>
      <c r="D25" s="14"/>
      <c r="E25" s="14"/>
      <c r="F25" s="16"/>
      <c r="G25" s="16"/>
      <c r="H25" s="16" t="s">
        <v>16</v>
      </c>
      <c r="I25" s="15">
        <f>Zeitplan!I25</f>
        <v>0.2986111111111111</v>
      </c>
    </row>
  </sheetData>
  <printOptions heading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&amp;C&amp;"-,Fett"&amp;14SEIDLRALLYE 2018, 06. Oktober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Zeitplan</vt:lpstr>
      <vt:lpstr>Stempelkarte</vt:lpstr>
      <vt:lpstr>Zeitplan Druckversion</vt:lpstr>
      <vt:lpstr>Zeitplan!Druckbereich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Zinner</cp:lastModifiedBy>
  <cp:revision/>
  <cp:lastPrinted>2018-10-05T13:36:42Z</cp:lastPrinted>
  <dcterms:created xsi:type="dcterms:W3CDTF">2015-10-06T12:27:18Z</dcterms:created>
  <dcterms:modified xsi:type="dcterms:W3CDTF">2019-05-16T12:37:55Z</dcterms:modified>
</cp:coreProperties>
</file>